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6E995F0F-9256-4B5E-B596-991123365F99}"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Indicador_Riesgo_Ent.Privada!$B$9:$X$22</definedName>
    <definedName name="_ftn2" localSheetId="0">Introducción!$A$117</definedName>
    <definedName name="A">#REF!</definedName>
    <definedName name="_xlnm.Print_Area" localSheetId="3">Indicador_Riesgo_Ent.Privada!$B$1:$X$22</definedName>
    <definedName name="_xlnm.Print_Area" localSheetId="0">Introducción!$A$1:$L$127</definedName>
    <definedName name="_xlnm.Print_Area" localSheetId="1">Resultados!$A$1:$H$39</definedName>
    <definedName name="negative" localSheetId="3">Indicador_Riesgo_Ent.Privada!#REF!</definedName>
    <definedName name="negative">#REF!</definedName>
    <definedName name="positive" localSheetId="3">Indicador_Riesgo_Ent.Privada!#REF!</definedName>
    <definedName name="positive">#REF!</definedName>
    <definedName name="RAN.C.CAT">Indicador_Riesgo_Ent.Privada!$Q$10:$Q$20</definedName>
    <definedName name="RAN.C.CET">Indicador_Riesgo_Ent.Privada!$J$10:$J$20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Indicador_Riesgo_Ent.Privada!$E$10:$F$20</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Indicador_Riesgo_Ent.Privada!$E$10:$F$20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Indicador_Riesgo_Ent.Privada!$J$10:$M$20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B2" i="132"/>
  <c r="F2" i="132" l="1"/>
  <c r="D2" i="132"/>
  <c r="N11" i="131"/>
  <c r="O11" i="131"/>
  <c r="W11" i="131" s="1"/>
  <c r="O14" i="131"/>
  <c r="W14" i="131" s="1"/>
  <c r="N14" i="131"/>
  <c r="P14" i="131" s="1"/>
  <c r="G14" i="131"/>
  <c r="G2" i="132" l="1"/>
  <c r="E2" i="132"/>
  <c r="P11" i="131"/>
  <c r="V11" i="131"/>
  <c r="X11" i="131" s="1"/>
  <c r="V14" i="131"/>
  <c r="X14" i="131" s="1"/>
  <c r="H2" i="132" l="1"/>
  <c r="K8" i="130" s="1"/>
  <c r="G11" i="131"/>
  <c r="J9" i="130" l="1"/>
  <c r="F18" i="128" s="1"/>
  <c r="I9" i="130"/>
  <c r="H9" i="130"/>
  <c r="O22" i="131"/>
  <c r="W22" i="131" s="1"/>
  <c r="N22" i="131"/>
  <c r="G22" i="131"/>
  <c r="O21" i="131"/>
  <c r="W21" i="131" s="1"/>
  <c r="N21" i="131"/>
  <c r="V21" i="131" s="1"/>
  <c r="G21" i="131"/>
  <c r="O20" i="131"/>
  <c r="N20" i="131"/>
  <c r="V20" i="131" s="1"/>
  <c r="G20" i="131"/>
  <c r="O19" i="131"/>
  <c r="W19" i="131" s="1"/>
  <c r="N19" i="131"/>
  <c r="G19" i="131"/>
  <c r="O18" i="131"/>
  <c r="W18" i="131" s="1"/>
  <c r="N18" i="131"/>
  <c r="V18" i="131" s="1"/>
  <c r="G18" i="131"/>
  <c r="O17" i="131"/>
  <c r="W17" i="131" s="1"/>
  <c r="N17" i="131"/>
  <c r="V17" i="131" s="1"/>
  <c r="G17" i="131"/>
  <c r="O16" i="131"/>
  <c r="W16" i="131" s="1"/>
  <c r="N16" i="131"/>
  <c r="V16" i="131" s="1"/>
  <c r="G16" i="131"/>
  <c r="O15" i="131"/>
  <c r="W15" i="131" s="1"/>
  <c r="N15" i="131"/>
  <c r="V15" i="131" s="1"/>
  <c r="G15" i="131"/>
  <c r="O13" i="131"/>
  <c r="W13" i="131" s="1"/>
  <c r="N13" i="131"/>
  <c r="V13" i="131" s="1"/>
  <c r="G13" i="131"/>
  <c r="O12" i="131"/>
  <c r="W12" i="131" s="1"/>
  <c r="N12" i="131"/>
  <c r="V12" i="131" s="1"/>
  <c r="G12" i="131"/>
  <c r="O10" i="131"/>
  <c r="W10" i="131" s="1"/>
  <c r="N10" i="131"/>
  <c r="V10" i="131" s="1"/>
  <c r="G10" i="131"/>
  <c r="X16" i="131" l="1"/>
  <c r="P22" i="131"/>
  <c r="H8" i="130"/>
  <c r="P20" i="131"/>
  <c r="P18" i="131"/>
  <c r="W20" i="131"/>
  <c r="X20" i="131" s="1"/>
  <c r="V22" i="131"/>
  <c r="X22" i="131" s="1"/>
  <c r="P19" i="131"/>
  <c r="X10" i="131"/>
  <c r="P12" i="131"/>
  <c r="X13" i="131"/>
  <c r="X15" i="131"/>
  <c r="P15" i="131"/>
  <c r="V19" i="131"/>
  <c r="X19" i="131" s="1"/>
  <c r="X21" i="131"/>
  <c r="P10" i="131"/>
  <c r="X17" i="131"/>
  <c r="X12" i="131"/>
  <c r="X18" i="131"/>
  <c r="P17" i="131"/>
  <c r="P16" i="131"/>
  <c r="P13" i="131"/>
  <c r="P21" i="131"/>
  <c r="I8" i="130" l="1"/>
  <c r="J8" i="130"/>
  <c r="F17" i="128" s="1"/>
  <c r="F19" i="128" s="1"/>
</calcChain>
</file>

<file path=xl/sharedStrings.xml><?xml version="1.0" encoding="utf-8"?>
<sst xmlns="http://schemas.openxmlformats.org/spreadsheetml/2006/main" count="274" uniqueCount="236">
  <si>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</si>
  <si>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</si>
  <si>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</si>
  <si>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</si>
  <si>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</si>
  <si>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</si>
  <si>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</si>
  <si>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</si>
  <si>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</si>
  <si>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</si>
  <si>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</si>
  <si>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</si>
  <si>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</si>
  <si>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</si>
  <si>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</si>
  <si>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</si>
  <si>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</si>
  <si>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</si>
  <si>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</si>
  <si>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</si>
  <si>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</si>
  <si>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</si>
  <si>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</si>
  <si>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</si>
  <si>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</si>
  <si>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</si>
  <si>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</si>
  <si>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</si>
  <si>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</si>
  <si>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</si>
  <si>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</si>
  <si>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</si>
  <si>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</si>
  <si>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</si>
  <si>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</si>
  <si>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</si>
  <si>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</si>
  <si>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</si>
  <si>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</si>
  <si>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</si>
  <si>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</si>
  <si>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</si>
  <si>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</si>
  <si>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</si>
  <si>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</si>
  <si>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</si>
  <si>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</si>
  <si>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</si>
  <si>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</si>
  <si>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</si>
  <si>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</si>
  <si>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</si>
  <si>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</si>
  <si>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</si>
  <si>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</si>
  <si>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</si>
  <si>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</si>
  <si>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</si>
  <si>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</si>
  <si>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</si>
  <si>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</si>
  <si>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</si>
  <si>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</si>
  <si>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</si>
  <si>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</si>
  <si>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</si>
  <si>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</si>
  <si>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</si>
  <si>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</si>
  <si>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</si>
  <si>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</si>
  <si>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</si>
  <si>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</si>
  <si>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</si>
  <si>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</si>
  <si>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</si>
  <si>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</si>
  <si>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</si>
  <si>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</si>
  <si>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</si>
  <si>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</si>
  <si>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</si>
  <si>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</si>
  <si>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</si>
  <si>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</si>
  <si>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</si>
  <si>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</si>
  <si>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</si>
  <si>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</si>
  <si>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Riesgo :
"Incumplimiento de las obligaciones establecidas por la normativa nacional y comunitaria en materia de información y publicidad"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</si>
  <si>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</si>
  <si>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</si>
  <si>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</si>
  <si>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</si>
  <si>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 xml:space="preserve">Ref. del Riesgo </t>
  </si>
  <si>
    <t>INSTRUCCIONES DE USO DE LA HERRAMIENTA DE EVALUACIÓN RIESGO DE INCUMPLIMIENTO DE LAS OBLIGACIONES DE INFORMACIÓN, COMUNICACIÓN Y PUBLICIDAD. (MATRIZ DE RIESGOS)</t>
  </si>
  <si>
    <t>Entidad Privada</t>
  </si>
  <si>
    <t>CP.R1</t>
  </si>
  <si>
    <t>¿Se trata de un riesgo relevante para la entidad evaluada?</t>
  </si>
  <si>
    <t>CP.I. 1.1</t>
  </si>
  <si>
    <t>CP.I. 1.2</t>
  </si>
  <si>
    <t>CP.I. 1.4</t>
  </si>
  <si>
    <t>CP.I. 1.5</t>
  </si>
  <si>
    <t>CP.I. 1.6</t>
  </si>
  <si>
    <t>CP.I. 1.7</t>
  </si>
  <si>
    <t>CP.I. 1.8</t>
  </si>
  <si>
    <t>CP.I. 1.9</t>
  </si>
  <si>
    <t>CP.C. 1.1</t>
  </si>
  <si>
    <t>CP.C. 1.2</t>
  </si>
  <si>
    <t>CP.C. 1.4</t>
  </si>
  <si>
    <t>CP.C. 1.5</t>
  </si>
  <si>
    <t>CP.C. 1.6</t>
  </si>
  <si>
    <t>CP.C. 1.7</t>
  </si>
  <si>
    <t>CP.C. 1.8</t>
  </si>
  <si>
    <t>CP.C. 1.9</t>
  </si>
  <si>
    <t>Transformación y Resiliencia. (PRTR).</t>
  </si>
  <si>
    <t xml:space="preserve">● Descripción del Riesgo : </t>
  </si>
  <si>
    <t>CP.I. 1.3</t>
  </si>
  <si>
    <t>CP.I. 1.X</t>
  </si>
  <si>
    <t>CP.C. 1.3</t>
  </si>
  <si>
    <r>
      <t xml:space="preserve">La referencia secuencial para el riesgo de incumplimiento de las obligaciones de comunicación, información y publicidad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</si>
  <si>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</si>
  <si>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 xml:space="preserve">En la pestaña Métodos_Gestión_Ent_Privada contiene: </t>
  </si>
  <si>
    <t>CP.I. 1.10</t>
  </si>
  <si>
    <t xml:space="preserve">  ● Difundir entre el personal involucrado el Manual de Marca del Plan de Recuperación, Transformación y Resiliencia  para una aplicación correcta del logo.
  ● Lista de verificación de la correcta inclusión del logo en el material de comunicación y publicidad</t>
  </si>
  <si>
    <t>CP.I. 1.11</t>
  </si>
  <si>
    <t>CP.C. 1.10</t>
  </si>
  <si>
    <t xml:space="preserve">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
 </t>
  </si>
  <si>
    <t xml:space="preserve">● Difundir entre el personal involucrado el contenido de la Orden 1030/2021 (articulo 9).
● Crear y actualizar la Lista de comprobación del requisito de inclusión de la referencia &lt;&lt;Plan de Recuperación, Transformación y  Resiliencia - Financiado por la Union Europea - NextGenerationEU&gt;&gt;  en los instrumentos jurídicos.
</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</si>
  <si>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</si>
  <si>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t xml:space="preserve">Incumplimiento de las obligaciones de comunicación contenidas en el instrumento jurídico que le sea de aplicación (convocatoria, encargo, resolución, etc..) así como del resto de indicaciones contenidas en el artículo 9 de la Orden HFP/1030/2021, de 29 de septiembre, por la que se configura el sistema de gestión del Plan de Recuperación, Transformación y Resiliencia
</t>
  </si>
  <si>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</si>
  <si>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 Difundir entre el personal involucrado el contenido del artículo 9 de la Orden 1030/2021. 
● Supervisar que se incorpora esta cláusula, cuando proceda.</t>
  </si>
  <si>
    <t>La matriz de este riesgo se ha estructurado por:</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</si>
  <si>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</si>
  <si>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</si>
  <si>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</si>
  <si>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CP.C. 1.11</t>
  </si>
  <si>
    <t>CP.C. 1.X</t>
  </si>
  <si>
    <t xml:space="preserve">ENTIDAD PRIVADA: MATERIALIZACIÓN DEL RIESGO DE INCUMPLIMIENTO DE LAS OBLIGACIONES DE INFORMACIÓN, COMUNICACIÓN DEL PRTR </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</si>
  <si>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</si>
  <si>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</si>
  <si>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</si>
  <si>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xml:space="preserve">●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</si>
  <si>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</si>
  <si>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y el documento “El uso del emblema europeo en el contexto de los programas de la UE 2021-2027 (disponible en https://planderecuperacion.gob.es/identidad-visual)
● Elaborar lista de comprobación del cumplimiento de las obligaciones de comunicación incluidas en el instrumento jurídico.</t>
  </si>
  <si>
    <t xml:space="preserve">Incumplimiento de la obligación de conservar pruebas documentales que acrediten y certifiquen el efectivo cumplimiento de las obligaciones y deberes de información y comunicación </t>
  </si>
  <si>
    <t xml:space="preserve">
● Supervisar que se conservan las pruebas gráficas que certifiquen el cumplimiento de sus obligaciones y deberes de información y comunicación.
● Lista de verificación del cumplimiento de conservar pruebas documentales (fotografias , pantallazos...) que certifiquen el cumplimiento de las obligaciones de comunicacion del PRTR.</t>
  </si>
  <si>
    <t>CP.R1.X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</si>
  <si>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</si>
  <si>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</si>
  <si>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</si>
  <si>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</si>
  <si>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</si>
  <si>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</si>
  <si>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</si>
  <si>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</si>
  <si>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</si>
  <si>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</si>
  <si>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4. La evaluación de los indicadores de riesgos deberá ser firmado y remitido al nodo superior acorde a la metodología del PRTR.</t>
  </si>
  <si>
    <r>
      <t>6º Arrastrar la fórmula de la</t>
    </r>
    <r>
      <rPr>
        <b/>
        <sz val="11"/>
        <color theme="1"/>
        <rFont val="Calibri"/>
        <family val="2"/>
        <scheme val="minor"/>
      </rPr>
      <t xml:space="preserve"> 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G20"</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</si>
  <si>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CP.R1 comienzan como CP.I.1.1, CP.I.1.2, etc.) y números secuenciales a los controles de cada uno de los riesgos (por ejemplo, los controles del riesgo CP.R1 comienzan como CP.C.1.1, CP.C.1.2,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</si>
  <si>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</si>
  <si>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</si>
  <si>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</si>
  <si>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</si>
  <si>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</si>
  <si>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</si>
  <si>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</si>
  <si>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</si>
  <si>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</si>
  <si>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CP.R1.1</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</si>
  <si>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</si>
  <si>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</si>
  <si>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</si>
  <si>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</si>
  <si>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</si>
  <si>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</si>
  <si>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</si>
  <si>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</si>
  <si>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</si>
  <si>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</si>
  <si>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</si>
  <si>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</si>
  <si>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</si>
  <si>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</si>
  <si>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EJECUCIÓN PROPIA / CONTRATOS PRIVADOS (CP)</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</si>
  <si>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</si>
  <si>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7.- ENLACES DE INTERÉS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</si>
  <si>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</si>
  <si>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</si>
  <si>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y publicidad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</si>
  <si>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</si>
  <si>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</si>
  <si>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</si>
  <si>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heterogéneos y desea analizar de modo separado el riesgo de incumplimiento de las obligaciones de comunicación e información y publicidad, debe modificar este formulario del modo siguiente:
1º Para evaluar la primera CP, debe rellenar las celdas en blanco existentes para la referencia CP.R1 de la pestaña "Indicador Riesgo Ent.Privada".
2º Para la segunda CP, debe crear al final de la hoja "Indicador Riesgo Ent.Privada" tantas filas como número de indicadores tenga la plantilla. Para crear cada fila, debe seleccionar la </t>
    </r>
    <r>
      <rPr>
        <b/>
        <sz val="11"/>
        <rFont val="Calibri"/>
        <family val="2"/>
        <scheme val="minor"/>
      </rPr>
      <t>fila 22</t>
    </r>
    <r>
      <rPr>
        <sz val="11"/>
        <rFont val="Calibri"/>
        <family val="2"/>
        <scheme val="minor"/>
      </rPr>
      <t xml:space="preserve">, y pulsar el botón derecho -&gt; Insertar. Para sucesivas CP deberá repetir este mismo paso.
3º En las filas creadas, rellenar en la </t>
    </r>
    <r>
      <rPr>
        <b/>
        <sz val="11"/>
        <rFont val="Calibri"/>
        <family val="2"/>
        <scheme val="minor"/>
      </rPr>
      <t>columna "B"</t>
    </r>
    <r>
      <rPr>
        <sz val="11"/>
        <rFont val="Calibri"/>
        <family val="2"/>
        <scheme val="minor"/>
      </rPr>
      <t>de la misma pestaña una nueva referencia CP.R1.1 (para la segunda CP), CP.R1.2 (para la tercera CP) y así sucesivamente para las siguientes CP.
4º Copiar el contenido (</t>
    </r>
    <r>
      <rPr>
        <b/>
        <sz val="11"/>
        <rFont val="Calibri"/>
        <family val="2"/>
        <scheme val="minor"/>
      </rPr>
      <t>Columnas "C"</t>
    </r>
    <r>
      <rPr>
        <sz val="11"/>
        <rFont val="Calibri"/>
        <family val="2"/>
        <scheme val="minor"/>
      </rPr>
      <t>,</t>
    </r>
    <r>
      <rPr>
        <b/>
        <sz val="11"/>
        <rFont val="Calibri"/>
        <family val="2"/>
        <scheme val="minor"/>
      </rPr>
      <t>"D"</t>
    </r>
    <r>
      <rPr>
        <sz val="11"/>
        <rFont val="Calibri"/>
        <family val="2"/>
        <scheme val="minor"/>
      </rPr>
      <t>,</t>
    </r>
    <r>
      <rPr>
        <b/>
        <sz val="11"/>
        <rFont val="Calibri"/>
        <family val="2"/>
        <scheme val="minor"/>
      </rPr>
      <t xml:space="preserve">"H" </t>
    </r>
    <r>
      <rPr>
        <sz val="11"/>
        <rFont val="Calibri"/>
        <family val="2"/>
        <scheme val="minor"/>
      </rPr>
      <t>e</t>
    </r>
    <r>
      <rPr>
        <b/>
        <sz val="11"/>
        <rFont val="Calibri"/>
        <family val="2"/>
        <scheme val="minor"/>
      </rPr>
      <t xml:space="preserve"> "I"</t>
    </r>
    <r>
      <rPr>
        <sz val="11"/>
        <rFont val="Calibri"/>
        <family val="2"/>
        <scheme val="minor"/>
      </rPr>
      <t xml:space="preserve">)  de indicadores de riesgo y controles de la plantilla en cada fila creada.
5º Añadir al final del indicador de riesgo o control de las filas creadas, en la </t>
    </r>
    <r>
      <rPr>
        <b/>
        <sz val="11"/>
        <rFont val="Calibri"/>
        <family val="2"/>
        <scheme val="minor"/>
      </rPr>
      <t xml:space="preserve">columna "C" </t>
    </r>
    <r>
      <rPr>
        <sz val="11"/>
        <rFont val="Calibri"/>
        <family val="2"/>
        <scheme val="minor"/>
      </rPr>
      <t>y</t>
    </r>
    <r>
      <rPr>
        <b/>
        <sz val="11"/>
        <rFont val="Calibri"/>
        <family val="2"/>
        <scheme val="minor"/>
      </rPr>
      <t xml:space="preserve"> "H"</t>
    </r>
    <r>
      <rPr>
        <sz val="11"/>
        <rFont val="Calibri"/>
        <family val="2"/>
        <scheme val="minor"/>
      </rPr>
      <t xml:space="preserve">, el </t>
    </r>
    <r>
      <rPr>
        <b/>
        <sz val="11"/>
        <rFont val="Calibri"/>
        <family val="2"/>
        <scheme val="minor"/>
      </rPr>
      <t>código ".1"</t>
    </r>
    <r>
      <rPr>
        <sz val="11"/>
        <rFont val="Calibri"/>
        <family val="2"/>
        <scheme val="minor"/>
      </rPr>
      <t xml:space="preserve">, para la segunda CP, el </t>
    </r>
    <r>
      <rPr>
        <b/>
        <sz val="11"/>
        <rFont val="Calibri"/>
        <family val="2"/>
        <scheme val="minor"/>
      </rPr>
      <t>código ".2"</t>
    </r>
    <r>
      <rPr>
        <sz val="1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</si>
  <si>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</si>
  <si>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</si>
  <si>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</si>
  <si>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</si>
  <si>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</si>
  <si>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</si>
  <si>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</si>
  <si>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</si>
  <si>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</si>
  <si>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</si>
  <si>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</si>
  <si>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1. Elija el método de gestión:  A las Entidades Privadas les corresponde el método de gestión de Ejecución Propia / Contrato Privado. En el caso en que deseé realizar la evaluación de varias CP heterogéneas individualmente debido a su naturaleza deberá crear en la presente hoja las referencias de riesgos, indicadores y controles correspondientes propuestos.(ver instrucciones en la pestaña Introducción).</t>
  </si>
  <si>
    <t>2. En el caso de realizar la evaluación separada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</si>
  <si>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</si>
  <si>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</si>
  <si>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Número filas
(indicadores riesgo)</t>
  </si>
  <si>
    <t>Contar "SÍ"</t>
  </si>
  <si>
    <t>Contar "No"</t>
  </si>
  <si>
    <t>Contar "Vacío" cet</t>
  </si>
  <si>
    <t>Contar 'Control alternativo'</t>
  </si>
  <si>
    <t>Todos "No"
AND 
'no hay ningún control alternativo'</t>
  </si>
  <si>
    <t>Check</t>
  </si>
  <si>
    <t>Ref.del Riesgo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</si>
  <si>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</si>
  <si>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</si>
  <si>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</si>
  <si>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</si>
  <si>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(1) para ejecución propio/contratos privados (CP.R1)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</si>
  <si>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</si>
  <si>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</si>
  <si>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</si>
  <si>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</si>
  <si>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 xml:space="preserve">Incumplimiento de la inclusión, cuando proceda, de la siguiente referencia  &lt;&lt;Plan de Recuperación, Transformación y  Resiliencia - Financiado por la Union Europea - NextGenerationEU&gt;&gt;  tanto en el título como en el cuerpo de desarrollo de un instrumento jurídico (caso de subcontratos…)”        </t>
  </si>
  <si>
    <t xml:space="preserve">Incumplimiento, cuando proceda, del deber de informar a sus subcontratistas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</si>
  <si>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</si>
  <si>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Incumplimiento,cuando proceda, del traslado de las obligaciones  y deberes de información y comunicación a sus subcontratistas en la elaboración de los instrumentos jurídicos (subcontratos).</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</si>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</sst>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1"/>
      <color theme="0"/>
      <name val="Calibri"/>
      <family val="2"/>
      <scheme val="minor"/>
    </font>
    <font>
      <sz val="11"/>
      <color theme="0"/>
      <name val="Calibri"/>
      <family val="2"/>
      <scheme val="minor"/>
    </font>
    <font>
      <i/>
      <sz val="11"/>
      <name val="Calibri"/>
      <family val="2"/>
      <scheme val="minor"/>
    </font>
    <font>
      <i/>
      <sz val="10"/>
      <color theme="1"/>
      <name val="Calibri"/>
      <family val="2"/>
      <scheme val="minor"/>
    </font>
  </fonts>
  <fills count="21">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5" xfId="0" applyFont="1" applyBorder="1" applyAlignment="1" applyProtection="1">
      <alignment vertical="center" wrapText="1"/>
      <protection locked="0"/>
    </xf>
    <xf numFmtId="0" fontId="29" fillId="0" borderId="15" xfId="0" applyFont="1" applyBorder="1" applyAlignment="1" applyProtection="1">
      <alignment vertical="center"/>
      <protection locked="0"/>
    </xf>
    <xf numFmtId="0" fontId="29" fillId="0" borderId="15" xfId="0" applyFont="1" applyBorder="1" applyAlignment="1" applyProtection="1">
      <alignment horizontal="center" vertical="center"/>
      <protection locked="0"/>
    </xf>
    <xf numFmtId="0" fontId="0" fillId="0" borderId="16" xfId="0" applyBorder="1"/>
    <xf numFmtId="0" fontId="31" fillId="0" borderId="9" xfId="0" applyFont="1" applyBorder="1" applyAlignment="1" applyProtection="1">
      <alignment vertical="center"/>
      <protection locked="0"/>
    </xf>
    <xf numFmtId="0" fontId="0" fillId="0" borderId="13" xfId="0" applyBorder="1"/>
    <xf numFmtId="0" fontId="32" fillId="0" borderId="9" xfId="0" applyFont="1" applyBorder="1" applyAlignment="1" applyProtection="1">
      <alignment vertical="center" wrapText="1"/>
      <protection locked="0"/>
    </xf>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4" fillId="0" borderId="15"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5" fillId="0" borderId="13" xfId="0" applyFont="1" applyBorder="1" applyAlignment="1">
      <alignment vertical="center" wrapText="1"/>
    </xf>
    <xf numFmtId="0" fontId="29" fillId="0" borderId="0" xfId="0" applyFont="1" applyAlignment="1" applyProtection="1">
      <alignment horizontal="center"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35" fillId="0" borderId="0" xfId="0" applyFont="1" applyAlignment="1">
      <alignment horizontal="right" vertical="center" wrapText="1"/>
    </xf>
    <xf numFmtId="0" fontId="37" fillId="0" borderId="0" xfId="0" applyFont="1" applyAlignment="1" applyProtection="1">
      <alignment vertical="center" wrapText="1"/>
      <protection locked="0"/>
    </xf>
    <xf numFmtId="0" fontId="37"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5"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6"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0" fontId="42" fillId="0" borderId="0" xfId="0" applyFont="1" applyAlignment="1">
      <alignment vertical="center"/>
    </xf>
    <xf numFmtId="1" fontId="0" fillId="0" borderId="1" xfId="0" applyNumberFormat="1" applyBorder="1" applyAlignment="1">
      <alignment horizontal="center"/>
    </xf>
    <xf numFmtId="0" fontId="29" fillId="0" borderId="1" xfId="0" applyFont="1" applyBorder="1" applyAlignment="1">
      <alignment vertical="center"/>
    </xf>
    <xf numFmtId="0" fontId="38" fillId="9" borderId="1" xfId="1" applyFont="1" applyFill="1" applyBorder="1" applyAlignment="1">
      <alignment vertical="center" wrapText="1"/>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44" fillId="0" borderId="0" xfId="1" applyFont="1"/>
    <xf numFmtId="0" fontId="20" fillId="0" borderId="0" xfId="1" applyFont="1" applyAlignment="1">
      <alignment wrapText="1"/>
    </xf>
    <xf numFmtId="0" fontId="45" fillId="0" borderId="0" xfId="1" applyFont="1" applyAlignment="1">
      <alignment wrapText="1"/>
    </xf>
    <xf numFmtId="0" fontId="46" fillId="0" borderId="0" xfId="1" applyFont="1" applyAlignment="1">
      <alignment wrapText="1"/>
    </xf>
    <xf numFmtId="0" fontId="45"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30" fillId="0" borderId="3" xfId="0" applyFont="1" applyBorder="1" applyAlignment="1">
      <alignment vertical="center" wrapText="1"/>
    </xf>
    <xf numFmtId="0" fontId="30" fillId="0" borderId="0" xfId="0" applyFont="1" applyAlignment="1">
      <alignment horizontal="center" vertical="center" wrapText="1"/>
    </xf>
    <xf numFmtId="0" fontId="30" fillId="15" borderId="1" xfId="0" applyFont="1" applyFill="1" applyBorder="1" applyAlignment="1">
      <alignment horizontal="center" vertical="center"/>
    </xf>
    <xf numFmtId="0" fontId="30"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30" fillId="0" borderId="0" xfId="0" applyFont="1" applyAlignment="1">
      <alignment vertical="center" wrapText="1"/>
    </xf>
    <xf numFmtId="0" fontId="30" fillId="15" borderId="1" xfId="0" applyFont="1" applyFill="1" applyBorder="1" applyAlignment="1">
      <alignment vertical="center" wrapText="1"/>
    </xf>
    <xf numFmtId="0" fontId="12" fillId="17" borderId="1" xfId="1" applyFont="1" applyFill="1" applyBorder="1" applyAlignment="1">
      <alignment horizontal="center" vertical="center" wrapText="1"/>
    </xf>
    <xf numFmtId="1" fontId="10" fillId="14" borderId="1" xfId="1" applyNumberFormat="1" applyFont="1" applyFill="1" applyBorder="1" applyAlignment="1" applyProtection="1">
      <alignment horizontal="center" vertical="center"/>
      <protection locked="0"/>
    </xf>
    <xf numFmtId="1" fontId="0" fillId="18" borderId="1" xfId="0" applyNumberFormat="1" applyFill="1" applyBorder="1" applyAlignment="1">
      <alignment horizontal="center"/>
    </xf>
    <xf numFmtId="0" fontId="47" fillId="19" borderId="0" xfId="0" applyFont="1" applyFill="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48" fillId="19" borderId="1" xfId="0"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0" fontId="11" fillId="0" borderId="0" xfId="1" applyAlignment="1">
      <alignment vertical="top"/>
    </xf>
    <xf numFmtId="0" fontId="10" fillId="0" borderId="0" xfId="1" applyFont="1" applyAlignment="1">
      <alignment vertical="top"/>
    </xf>
    <xf numFmtId="0" fontId="10" fillId="0" borderId="0" xfId="1" applyFont="1" applyAlignment="1">
      <alignment vertical="top" wrapText="1"/>
    </xf>
    <xf numFmtId="0" fontId="48" fillId="19" borderId="1" xfId="0" applyFont="1" applyFill="1" applyBorder="1" applyAlignment="1" applyProtection="1">
      <alignment horizontal="center" vertical="center"/>
      <protection locked="0"/>
    </xf>
    <xf numFmtId="0" fontId="5" fillId="0" borderId="0" xfId="0" applyFont="1" applyAlignment="1">
      <alignment vertical="top" wrapText="1"/>
    </xf>
    <xf numFmtId="0" fontId="49" fillId="0" borderId="0" xfId="0" applyFont="1" applyAlignment="1">
      <alignment horizontal="left" vertical="top" wrapText="1"/>
    </xf>
    <xf numFmtId="0" fontId="36" fillId="0" borderId="0" xfId="0" applyFont="1" applyAlignment="1" applyProtection="1">
      <alignment horizontal="center" vertical="center" wrapText="1"/>
      <protection locked="0"/>
    </xf>
    <xf numFmtId="0" fontId="50" fillId="0" borderId="0" xfId="0" applyFont="1" applyAlignment="1" applyProtection="1">
      <alignment horizontal="left" vertical="center" wrapText="1"/>
      <protection locked="0"/>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3" fillId="20" borderId="1" xfId="1" applyFont="1" applyFill="1" applyBorder="1" applyAlignment="1">
      <alignment vertical="center" wrapText="1"/>
    </xf>
    <xf numFmtId="0" fontId="10" fillId="20" borderId="1" xfId="1" applyFont="1" applyFill="1" applyBorder="1" applyAlignment="1">
      <alignment vertical="center" wrapText="1"/>
    </xf>
    <xf numFmtId="0" fontId="17" fillId="20" borderId="1" xfId="1" applyFont="1" applyFill="1" applyBorder="1" applyAlignment="1">
      <alignment vertical="center" wrapText="1"/>
    </xf>
    <xf numFmtId="0" fontId="10" fillId="20" borderId="1" xfId="1" applyFont="1" applyFill="1" applyBorder="1" applyAlignment="1" applyProtection="1">
      <alignment vertical="center" wrapText="1"/>
      <protection locked="0"/>
    </xf>
    <xf numFmtId="0" fontId="36" fillId="0" borderId="0" xfId="0" applyFont="1" applyAlignment="1">
      <alignment horizontal="left" vertical="center" wrapText="1"/>
    </xf>
    <xf numFmtId="0" fontId="0" fillId="0" borderId="1" xfId="0" applyBorder="1"/>
    <xf numFmtId="0" fontId="1" fillId="6"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left" vertical="center" wrapText="1"/>
    </xf>
    <xf numFmtId="0" fontId="49" fillId="0" borderId="0" xfId="0" applyFont="1" applyAlignment="1">
      <alignment horizontal="left" vertical="top"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4" fillId="0" borderId="0" xfId="0" applyFont="1" applyAlignment="1">
      <alignment horizontal="left" vertical="center"/>
    </xf>
    <xf numFmtId="0" fontId="24" fillId="0" borderId="0" xfId="2" applyFill="1" applyBorder="1" applyAlignment="1" applyProtection="1">
      <alignment horizontal="left" wrapText="1"/>
      <protection locked="0"/>
    </xf>
    <xf numFmtId="0" fontId="2" fillId="2" borderId="0" xfId="0" applyFont="1" applyFill="1" applyAlignment="1">
      <alignment vertical="center" wrapText="1"/>
    </xf>
    <xf numFmtId="0" fontId="0" fillId="0" borderId="0" xfId="0" applyAlignment="1">
      <alignment vertical="center" wrapText="1"/>
    </xf>
    <xf numFmtId="0" fontId="2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24" fillId="0" borderId="0" xfId="2" applyBorder="1" applyAlignment="1" applyProtection="1">
      <alignment horizontal="left" wrapText="1"/>
      <protection locked="0"/>
    </xf>
    <xf numFmtId="0" fontId="25" fillId="0" borderId="0" xfId="0" applyFont="1" applyAlignment="1">
      <alignment horizontal="justify" vertical="center" wrapText="1"/>
    </xf>
    <xf numFmtId="0" fontId="25" fillId="0" borderId="0" xfId="0" applyFont="1" applyAlignment="1">
      <alignment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50" fillId="0" borderId="0" xfId="0" applyFont="1" applyAlignment="1">
      <alignment horizontal="left" vertical="center" wrapText="1"/>
    </xf>
    <xf numFmtId="0" fontId="30" fillId="15" borderId="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pplyProtection="1">
      <alignment horizontal="center" vertical="center" wrapText="1"/>
      <protection locked="0"/>
    </xf>
    <xf numFmtId="0" fontId="0" fillId="8"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36"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368513</xdr:colOff>
      <xdr:row>32</xdr:row>
      <xdr:rowOff>57783</xdr:rowOff>
    </xdr:from>
    <xdr:to>
      <xdr:col>3</xdr:col>
      <xdr:colOff>2305958</xdr:colOff>
      <xdr:row>32</xdr:row>
      <xdr:rowOff>2911262</xdr:rowOff>
    </xdr:to>
    <xdr:pic>
      <xdr:nvPicPr>
        <xdr:cNvPr id="3" name="Imagen 2">
          <a:extLst>
            <a:ext uri="{FF2B5EF4-FFF2-40B4-BE49-F238E27FC236}">
              <a16:creationId xmlns:a16="http://schemas.microsoft.com/office/drawing/2014/main" id="{F22D8564-4184-54A3-06C3-2D5C228B6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513" y="12535533"/>
          <a:ext cx="6442135" cy="2842049"/>
        </a:xfrm>
        <a:prstGeom prst="rect">
          <a:avLst/>
        </a:prstGeom>
      </xdr:spPr>
    </xdr:pic>
    <xdr:clientData/>
  </xdr:twoCellAnchor>
  <xdr:twoCellAnchor editAs="oneCell">
    <xdr:from>
      <xdr:col>4</xdr:col>
      <xdr:colOff>1</xdr:colOff>
      <xdr:row>31</xdr:row>
      <xdr:rowOff>280597</xdr:rowOff>
    </xdr:from>
    <xdr:to>
      <xdr:col>6</xdr:col>
      <xdr:colOff>667597</xdr:colOff>
      <xdr:row>32</xdr:row>
      <xdr:rowOff>2935248</xdr:rowOff>
    </xdr:to>
    <xdr:pic>
      <xdr:nvPicPr>
        <xdr:cNvPr id="6" name="Imagen 5">
          <a:extLst>
            <a:ext uri="{FF2B5EF4-FFF2-40B4-BE49-F238E27FC236}">
              <a16:creationId xmlns:a16="http://schemas.microsoft.com/office/drawing/2014/main" id="{48C66343-4D8D-890D-C466-2CFCB978F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2084" y="12387930"/>
          <a:ext cx="6828155" cy="302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1793530</xdr:colOff>
      <xdr:row>1</xdr:row>
      <xdr:rowOff>94298</xdr:rowOff>
    </xdr:from>
    <xdr:to>
      <xdr:col>4</xdr:col>
      <xdr:colOff>2140507</xdr:colOff>
      <xdr:row>2</xdr:row>
      <xdr:rowOff>140018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9330" y="280565"/>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184660</xdr:colOff>
      <xdr:row>1</xdr:row>
      <xdr:rowOff>50800</xdr:rowOff>
    </xdr:from>
    <xdr:to>
      <xdr:col>5</xdr:col>
      <xdr:colOff>778933</xdr:colOff>
      <xdr:row>2</xdr:row>
      <xdr:rowOff>220259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32593" y="237067"/>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1566333</xdr:colOff>
      <xdr:row>1</xdr:row>
      <xdr:rowOff>8467</xdr:rowOff>
    </xdr:from>
    <xdr:to>
      <xdr:col>4</xdr:col>
      <xdr:colOff>1721485</xdr:colOff>
      <xdr:row>3</xdr:row>
      <xdr:rowOff>6562</xdr:rowOff>
    </xdr:to>
    <xdr:pic>
      <xdr:nvPicPr>
        <xdr:cNvPr id="2" name="Imagen 1">
          <a:extLst>
            <a:ext uri="{FF2B5EF4-FFF2-40B4-BE49-F238E27FC236}">
              <a16:creationId xmlns:a16="http://schemas.microsoft.com/office/drawing/2014/main" id="{3FDDC164-C1A1-4C02-7DDF-1759891BA4C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57600" y="194734"/>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12</xdr:row>
      <xdr:rowOff>104774</xdr:rowOff>
    </xdr:from>
    <xdr:to>
      <xdr:col>10</xdr:col>
      <xdr:colOff>85726</xdr:colOff>
      <xdr:row>22</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RecursosArticulo/mineco/ministerio/plan-recuperacion/Obligaciones_comunicacion_PRTR.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portal.mineco.gob.es/es-es/ministerio/plan_recuperacion/Paginas/comunicacion_PRTR.aspx" TargetMode="External"/><Relationship Id="rId5" Type="http://schemas.openxmlformats.org/officeDocument/2006/relationships/hyperlink" Target="https://www.fondoseuropeos.hacienda.gob.es/sitios/dgpmrr/es-es/Documents/MANUAL%20DE%20COMUNICACI%C3%93N%20PARA%20LOS%20GESTORES%20DEL%20PLAN.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3"/>
  <sheetViews>
    <sheetView showGridLines="0" tabSelected="1" zoomScale="90" zoomScaleNormal="90" zoomScaleSheetLayoutView="7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3" t="s">
        <v>95</v>
      </c>
      <c r="B1" s="174"/>
      <c r="C1" s="174"/>
      <c r="D1" s="174"/>
      <c r="E1" s="174"/>
      <c r="F1" s="1"/>
      <c r="G1" s="1"/>
      <c r="H1" s="1"/>
      <c r="I1" s="1"/>
      <c r="J1" s="1"/>
      <c r="K1" s="1"/>
      <c r="L1" s="1"/>
      <c r="M1" s="1"/>
      <c r="N1" s="1"/>
      <c r="O1" s="1"/>
      <c r="P1" s="1"/>
    </row>
    <row r="2" spans="1:16" ht="18" x14ac:dyDescent="0.35">
      <c r="A2" s="2"/>
      <c r="B2" s="39"/>
      <c r="C2" s="2"/>
      <c r="D2" s="2"/>
      <c r="E2" s="2"/>
      <c r="F2" s="1"/>
      <c r="G2" s="1"/>
      <c r="H2" s="1"/>
      <c r="I2" s="1"/>
      <c r="J2" s="1"/>
      <c r="K2" s="1"/>
      <c r="L2" s="1"/>
      <c r="M2" s="1"/>
      <c r="N2" s="1"/>
      <c r="O2" s="1"/>
      <c r="P2" s="1"/>
    </row>
    <row r="3" spans="1:16" ht="18" x14ac:dyDescent="0.35">
      <c r="A3" s="3" t="s">
        <v>180</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233</v>
      </c>
      <c r="B5" s="2"/>
      <c r="C5" s="2"/>
      <c r="D5" s="2"/>
      <c r="E5" s="2"/>
      <c r="F5" s="1"/>
      <c r="G5" s="1"/>
      <c r="H5" s="1"/>
      <c r="I5" s="1"/>
      <c r="J5" s="1"/>
      <c r="K5" s="1"/>
      <c r="L5" s="1"/>
      <c r="M5" s="1"/>
      <c r="N5" s="1"/>
      <c r="O5" s="1"/>
      <c r="P5" s="1"/>
    </row>
    <row r="6" spans="1:16" ht="18" x14ac:dyDescent="0.35">
      <c r="A6" s="159" t="s">
        <v>234</v>
      </c>
      <c r="B6" s="2"/>
      <c r="C6" s="2"/>
      <c r="D6" s="2"/>
      <c r="E6" s="2"/>
      <c r="F6" s="1"/>
      <c r="G6" s="1"/>
      <c r="H6" s="1"/>
      <c r="I6" s="1"/>
      <c r="J6" s="1"/>
      <c r="K6" s="1"/>
      <c r="L6" s="1"/>
      <c r="M6" s="1"/>
      <c r="N6" s="1"/>
      <c r="O6" s="1"/>
      <c r="P6" s="1"/>
    </row>
    <row r="7" spans="1:16" ht="18" x14ac:dyDescent="0.35">
      <c r="A7" s="159" t="s">
        <v>235</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187</v>
      </c>
      <c r="B9" s="2"/>
      <c r="C9" s="2"/>
      <c r="D9" s="2"/>
      <c r="E9" s="2"/>
      <c r="F9" s="1"/>
      <c r="G9" s="1"/>
      <c r="H9" s="1"/>
      <c r="I9" s="1"/>
      <c r="J9" s="1"/>
      <c r="K9" s="1"/>
      <c r="L9" s="1"/>
      <c r="M9" s="1"/>
      <c r="N9" s="1"/>
      <c r="O9" s="1"/>
      <c r="P9" s="1"/>
    </row>
    <row r="10" spans="1:16" ht="18" x14ac:dyDescent="0.35">
      <c r="A10" s="4" t="s">
        <v>115</v>
      </c>
      <c r="B10" s="2"/>
      <c r="C10" s="2"/>
      <c r="D10" s="2"/>
      <c r="E10" s="2"/>
      <c r="F10" s="1"/>
      <c r="G10" s="1"/>
      <c r="H10" s="1"/>
      <c r="I10" s="1"/>
      <c r="J10" s="1"/>
      <c r="K10" s="1"/>
      <c r="L10" s="1"/>
      <c r="M10" s="1"/>
      <c r="N10" s="1"/>
      <c r="O10" s="1"/>
      <c r="P10" s="1"/>
    </row>
    <row r="11" spans="1:16" ht="18" x14ac:dyDescent="0.35">
      <c r="A11" s="4" t="s">
        <v>133</v>
      </c>
      <c r="B11" s="2"/>
      <c r="C11" s="2"/>
      <c r="D11" s="2"/>
      <c r="E11" s="2"/>
      <c r="F11" s="1"/>
      <c r="G11" s="1"/>
      <c r="H11" s="1"/>
      <c r="I11" s="1"/>
      <c r="J11" s="1"/>
      <c r="K11" s="1"/>
      <c r="L11" s="1"/>
      <c r="M11" s="1"/>
      <c r="N11" s="1"/>
      <c r="O11" s="1"/>
      <c r="P11" s="1"/>
    </row>
    <row r="12" spans="1:16" ht="18" x14ac:dyDescent="0.35">
      <c r="A12" s="4"/>
      <c r="B12" s="5" t="s">
        <v>220</v>
      </c>
      <c r="C12" s="4"/>
      <c r="D12" s="4"/>
      <c r="E12" s="4"/>
      <c r="H12" s="123"/>
      <c r="I12" s="1"/>
      <c r="J12" s="1"/>
      <c r="K12" s="1"/>
      <c r="L12" s="1"/>
      <c r="M12" s="1"/>
      <c r="N12" s="1"/>
      <c r="O12" s="1"/>
      <c r="P12" s="1"/>
    </row>
    <row r="13" spans="1:16" ht="34.200000000000003" customHeight="1" x14ac:dyDescent="0.35">
      <c r="B13" s="176" t="s">
        <v>221</v>
      </c>
      <c r="C13" s="176"/>
      <c r="D13" s="176"/>
      <c r="E13" s="176"/>
      <c r="G13" s="1"/>
      <c r="H13" s="1"/>
      <c r="I13" s="1"/>
      <c r="J13" s="1"/>
      <c r="K13" s="1"/>
      <c r="L13" s="1"/>
      <c r="M13" s="1"/>
      <c r="N13" s="1"/>
      <c r="O13" s="1"/>
      <c r="P13" s="1"/>
    </row>
    <row r="14" spans="1:16" ht="17.399999999999999" customHeight="1" x14ac:dyDescent="0.35">
      <c r="A14" s="5" t="s">
        <v>222</v>
      </c>
      <c r="G14" s="1"/>
      <c r="H14" s="1"/>
      <c r="I14" s="1"/>
      <c r="J14" s="1"/>
      <c r="K14" s="1"/>
      <c r="L14" s="1"/>
      <c r="M14" s="1"/>
      <c r="N14" s="1"/>
      <c r="O14" s="1"/>
      <c r="P14" s="1"/>
    </row>
    <row r="15" spans="1:16" ht="17.399999999999999" customHeight="1" x14ac:dyDescent="0.35">
      <c r="A15" s="5" t="s">
        <v>121</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122</v>
      </c>
      <c r="B17" s="4"/>
      <c r="C17" s="4"/>
      <c r="D17" s="4"/>
      <c r="E17" s="4"/>
      <c r="G17" s="1"/>
      <c r="H17" s="1"/>
      <c r="I17" s="1"/>
      <c r="J17" s="1"/>
      <c r="K17" s="1"/>
      <c r="L17" s="1"/>
      <c r="M17" s="1"/>
      <c r="N17" s="1"/>
      <c r="O17" s="1"/>
      <c r="P17" s="1"/>
    </row>
    <row r="18" spans="1:16" ht="18" customHeight="1" x14ac:dyDescent="0.35">
      <c r="C18" s="129"/>
      <c r="D18" s="129"/>
      <c r="E18" s="129"/>
      <c r="G18" s="1"/>
      <c r="H18" s="1"/>
      <c r="I18" s="1"/>
      <c r="J18" s="1"/>
      <c r="K18" s="1"/>
      <c r="L18" s="1"/>
      <c r="M18" s="1"/>
      <c r="N18" s="1"/>
      <c r="O18" s="1"/>
      <c r="P18" s="1"/>
    </row>
    <row r="19" spans="1:16" ht="18" customHeight="1" x14ac:dyDescent="0.35">
      <c r="A19" t="s">
        <v>116</v>
      </c>
      <c r="B19" s="129"/>
      <c r="C19" s="129"/>
      <c r="D19" s="129"/>
      <c r="E19" s="129"/>
      <c r="G19" s="1"/>
      <c r="H19" s="1"/>
      <c r="I19" s="1"/>
      <c r="J19" s="1"/>
      <c r="K19" s="1"/>
      <c r="L19" s="1"/>
      <c r="M19" s="1"/>
      <c r="N19" s="1"/>
      <c r="O19" s="1"/>
      <c r="P19" s="1"/>
    </row>
    <row r="20" spans="1:16" ht="94.8" customHeight="1" x14ac:dyDescent="0.35">
      <c r="A20" s="4"/>
      <c r="B20" s="177" t="s">
        <v>189</v>
      </c>
      <c r="C20" s="177"/>
      <c r="D20" s="177"/>
      <c r="E20" s="177"/>
      <c r="G20" s="1"/>
      <c r="H20" s="1"/>
      <c r="I20" s="1"/>
      <c r="J20" s="1"/>
      <c r="K20" s="1"/>
      <c r="L20" s="1"/>
      <c r="M20" s="1"/>
      <c r="N20" s="1"/>
      <c r="O20" s="1"/>
      <c r="P20" s="1"/>
    </row>
    <row r="21" spans="1:16" ht="21.6" customHeight="1" x14ac:dyDescent="0.35">
      <c r="A21" t="s">
        <v>135</v>
      </c>
      <c r="B21" s="129"/>
      <c r="C21" s="129"/>
      <c r="D21" s="129"/>
      <c r="E21" s="129"/>
      <c r="G21" s="1"/>
      <c r="I21" s="1"/>
      <c r="J21" s="1"/>
      <c r="K21" s="1"/>
      <c r="L21" s="1"/>
      <c r="M21" s="1"/>
      <c r="N21" s="1"/>
      <c r="O21" s="1"/>
      <c r="P21" s="1"/>
    </row>
    <row r="22" spans="1:16" ht="132" customHeight="1" x14ac:dyDescent="0.35">
      <c r="B22" s="177" t="s">
        <v>190</v>
      </c>
      <c r="C22" s="177"/>
      <c r="D22" s="177"/>
      <c r="E22" s="177"/>
      <c r="H22" s="1"/>
      <c r="I22" s="1"/>
      <c r="J22" s="1"/>
      <c r="K22" s="1"/>
      <c r="L22" s="1"/>
      <c r="M22" s="1"/>
      <c r="N22" s="1"/>
      <c r="O22" s="1"/>
      <c r="P22" s="1"/>
    </row>
    <row r="23" spans="1:16" ht="18" customHeight="1" x14ac:dyDescent="0.35">
      <c r="A23" s="4"/>
      <c r="B23" s="174"/>
      <c r="C23" s="174"/>
      <c r="D23" s="174"/>
      <c r="E23" s="174"/>
      <c r="G23" s="1"/>
      <c r="H23" s="1"/>
      <c r="I23" s="1"/>
      <c r="J23" s="1"/>
      <c r="K23" s="1"/>
      <c r="L23" s="1"/>
      <c r="M23" s="1"/>
      <c r="N23" s="1"/>
      <c r="O23" s="1"/>
      <c r="P23" s="1"/>
    </row>
    <row r="24" spans="1:16" ht="30" customHeight="1" x14ac:dyDescent="0.35">
      <c r="A24" s="4" t="s">
        <v>120</v>
      </c>
      <c r="B24" s="6"/>
      <c r="C24" s="6"/>
      <c r="D24" s="6"/>
      <c r="E24" s="6"/>
      <c r="G24" s="1"/>
      <c r="H24" s="1"/>
      <c r="I24" s="1"/>
      <c r="J24" s="1"/>
      <c r="K24" s="1"/>
      <c r="L24" s="1"/>
      <c r="M24" s="1"/>
      <c r="N24" s="1"/>
      <c r="O24" s="1"/>
      <c r="P24" s="1"/>
    </row>
    <row r="25" spans="1:16" ht="26.4" customHeight="1" x14ac:dyDescent="0.35">
      <c r="A25" s="4"/>
      <c r="B25" s="160" t="s">
        <v>223</v>
      </c>
      <c r="C25" s="160"/>
      <c r="D25" s="160"/>
      <c r="E25" s="128"/>
      <c r="G25" s="1"/>
      <c r="H25" s="1"/>
      <c r="I25" s="1"/>
      <c r="J25" s="1"/>
      <c r="K25" s="1"/>
      <c r="L25" s="1"/>
      <c r="M25" s="1"/>
      <c r="N25" s="1"/>
      <c r="O25" s="1"/>
      <c r="P25" s="1"/>
    </row>
    <row r="26" spans="1:16" ht="23.4" customHeight="1" x14ac:dyDescent="0.35">
      <c r="A26" s="4"/>
      <c r="B26" s="176" t="s">
        <v>191</v>
      </c>
      <c r="C26" s="176"/>
      <c r="D26" s="176"/>
      <c r="E26" s="176"/>
      <c r="G26" s="1"/>
      <c r="H26" s="1"/>
      <c r="I26" s="1"/>
      <c r="J26" s="1"/>
      <c r="K26" s="1"/>
      <c r="L26" s="1"/>
      <c r="M26" s="1"/>
      <c r="N26" s="1"/>
      <c r="O26" s="1"/>
      <c r="P26" s="1"/>
    </row>
    <row r="27" spans="1:16" ht="29.4" customHeight="1" x14ac:dyDescent="0.35">
      <c r="A27" s="145"/>
      <c r="B27" s="176" t="s">
        <v>192</v>
      </c>
      <c r="C27" s="176"/>
      <c r="D27" s="176"/>
      <c r="E27" s="176"/>
      <c r="G27" s="1"/>
      <c r="H27" s="1"/>
      <c r="I27" s="1"/>
      <c r="K27" s="1"/>
      <c r="L27" s="1"/>
      <c r="M27" s="1"/>
      <c r="N27" s="1"/>
      <c r="O27" s="1"/>
      <c r="P27" s="1"/>
    </row>
    <row r="28" spans="1:16" ht="29.4" customHeight="1" x14ac:dyDescent="0.35">
      <c r="A28" s="128"/>
      <c r="B28" s="177" t="s">
        <v>193</v>
      </c>
      <c r="C28" s="177"/>
      <c r="D28" s="177"/>
      <c r="E28" s="177"/>
      <c r="G28" s="1"/>
      <c r="H28" s="1"/>
      <c r="I28" s="1"/>
      <c r="K28" s="1"/>
      <c r="L28" s="1"/>
      <c r="M28" s="1"/>
      <c r="N28" s="1"/>
      <c r="O28" s="1"/>
      <c r="P28" s="1"/>
    </row>
    <row r="29" spans="1:16" ht="60" customHeight="1" x14ac:dyDescent="0.35">
      <c r="A29" s="128"/>
      <c r="B29" s="176" t="s">
        <v>161</v>
      </c>
      <c r="C29" s="176"/>
      <c r="D29" s="176"/>
      <c r="E29" s="176"/>
      <c r="G29" s="1"/>
      <c r="H29" s="1"/>
      <c r="I29" s="1"/>
      <c r="K29" s="1"/>
      <c r="L29" s="1"/>
      <c r="M29" s="1"/>
      <c r="N29" s="1"/>
      <c r="O29" s="1"/>
      <c r="P29" s="1"/>
    </row>
    <row r="30" spans="1:16" ht="29.4" customHeight="1" x14ac:dyDescent="0.35">
      <c r="A30" s="128"/>
      <c r="B30" s="160" t="s">
        <v>194</v>
      </c>
      <c r="C30" s="160"/>
      <c r="D30" s="160"/>
      <c r="E30" s="160"/>
      <c r="G30" s="1"/>
      <c r="H30" s="1"/>
      <c r="I30" s="1"/>
      <c r="K30" s="1"/>
      <c r="L30" s="1"/>
      <c r="M30" s="1"/>
      <c r="N30" s="1"/>
      <c r="O30" s="1"/>
      <c r="P30" s="1"/>
    </row>
    <row r="31" spans="1:16" ht="162" customHeight="1" x14ac:dyDescent="0.35">
      <c r="A31" s="128"/>
      <c r="B31" s="176" t="s">
        <v>195</v>
      </c>
      <c r="C31" s="176"/>
      <c r="D31" s="176"/>
      <c r="E31" s="176"/>
      <c r="G31" s="1"/>
      <c r="H31" s="1"/>
      <c r="I31" s="1"/>
      <c r="K31" s="1"/>
      <c r="L31" s="1"/>
      <c r="M31" s="1"/>
      <c r="N31" s="1"/>
      <c r="O31" s="1"/>
      <c r="P31" s="1"/>
    </row>
    <row r="32" spans="1:16" ht="29.4" customHeight="1" x14ac:dyDescent="0.35">
      <c r="A32" s="128"/>
      <c r="B32" s="161" t="s">
        <v>224</v>
      </c>
      <c r="C32" s="161"/>
      <c r="D32" s="128"/>
      <c r="E32" s="146" t="s">
        <v>225</v>
      </c>
      <c r="G32" s="1"/>
      <c r="H32" s="1"/>
      <c r="I32" s="1"/>
      <c r="K32" s="1"/>
      <c r="L32" s="1"/>
      <c r="M32" s="1"/>
      <c r="N32" s="1"/>
      <c r="O32" s="1"/>
      <c r="P32" s="1"/>
    </row>
    <row r="33" spans="1:16" ht="252.6" customHeight="1" x14ac:dyDescent="0.35">
      <c r="A33" s="128"/>
      <c r="B33" s="128"/>
      <c r="C33" s="128"/>
      <c r="D33" s="128"/>
      <c r="E33" s="128"/>
      <c r="G33" s="1"/>
      <c r="H33" s="1"/>
      <c r="I33" s="1"/>
      <c r="K33" s="1"/>
      <c r="L33" s="1"/>
      <c r="M33" s="1"/>
      <c r="N33" s="1"/>
      <c r="O33" s="1"/>
      <c r="P33" s="1"/>
    </row>
    <row r="34" spans="1:16" ht="24.6" customHeight="1" x14ac:dyDescent="0.35">
      <c r="A34" s="4"/>
      <c r="B34" s="160" t="s">
        <v>160</v>
      </c>
      <c r="C34" s="160"/>
      <c r="D34" s="160"/>
      <c r="E34" s="160"/>
      <c r="G34" s="1"/>
      <c r="H34" s="1"/>
      <c r="I34" s="1"/>
      <c r="J34" s="1"/>
      <c r="K34" s="1"/>
      <c r="L34" s="1"/>
      <c r="M34" s="1"/>
      <c r="N34" s="1"/>
      <c r="O34" s="1"/>
      <c r="P34" s="1"/>
    </row>
    <row r="35" spans="1:16" ht="59.4" customHeight="1" x14ac:dyDescent="0.35">
      <c r="A35" s="4"/>
      <c r="B35" s="160" t="s">
        <v>196</v>
      </c>
      <c r="C35" s="160"/>
      <c r="D35" s="160"/>
      <c r="E35" s="160"/>
      <c r="G35" s="1"/>
      <c r="H35" s="1"/>
      <c r="I35" s="1"/>
      <c r="J35" s="1"/>
      <c r="K35" s="1"/>
      <c r="L35" s="1"/>
      <c r="M35" s="1"/>
      <c r="N35" s="1"/>
      <c r="O35" s="1"/>
      <c r="P35" s="1"/>
    </row>
    <row r="36" spans="1:16" ht="18" x14ac:dyDescent="0.35">
      <c r="A36" s="4"/>
      <c r="B36" s="105"/>
      <c r="C36" s="4"/>
      <c r="D36" s="4"/>
      <c r="E36" s="4"/>
      <c r="G36" s="1"/>
      <c r="H36" s="1"/>
      <c r="I36" s="1"/>
      <c r="J36" s="1"/>
      <c r="K36" s="1"/>
      <c r="L36" s="1"/>
      <c r="M36" s="1"/>
      <c r="N36" s="1"/>
      <c r="O36" s="1"/>
      <c r="P36" s="1"/>
    </row>
    <row r="37" spans="1:16" ht="18" x14ac:dyDescent="0.35">
      <c r="A37" s="4"/>
      <c r="B37" s="175"/>
      <c r="C37" s="175"/>
      <c r="D37" s="175"/>
      <c r="E37" s="175"/>
      <c r="G37" s="1"/>
      <c r="H37" s="1"/>
      <c r="I37" s="1"/>
      <c r="J37" s="1"/>
      <c r="K37" s="1"/>
      <c r="L37" s="1"/>
      <c r="M37" s="1"/>
      <c r="N37" s="1"/>
      <c r="O37" s="1"/>
      <c r="P37" s="1"/>
    </row>
    <row r="38" spans="1:16" ht="18" x14ac:dyDescent="0.35">
      <c r="A38" s="4"/>
      <c r="B38" s="4"/>
      <c r="C38" s="4"/>
      <c r="D38" s="4"/>
      <c r="E38" s="4"/>
      <c r="G38" s="1"/>
      <c r="H38" s="1"/>
      <c r="I38" s="1"/>
      <c r="J38" s="1"/>
      <c r="K38" s="1"/>
      <c r="L38" s="1"/>
      <c r="M38" s="1"/>
      <c r="N38" s="1"/>
      <c r="O38" s="1"/>
      <c r="P38" s="1"/>
    </row>
    <row r="39" spans="1:16" ht="18" x14ac:dyDescent="0.35">
      <c r="A39" s="171" t="s">
        <v>181</v>
      </c>
      <c r="B39" s="171"/>
      <c r="C39" s="4"/>
      <c r="D39" s="4"/>
      <c r="E39" s="4"/>
      <c r="G39" s="1"/>
      <c r="H39" s="1"/>
      <c r="I39" s="1"/>
      <c r="J39" s="1"/>
      <c r="K39" s="1"/>
      <c r="L39" s="1"/>
      <c r="M39" s="1"/>
      <c r="N39" s="1"/>
      <c r="O39" s="1"/>
      <c r="P39" s="1"/>
    </row>
    <row r="40" spans="1:16" ht="18" x14ac:dyDescent="0.35">
      <c r="A40" s="160"/>
      <c r="B40" s="160"/>
      <c r="C40" s="160"/>
      <c r="D40" s="160"/>
      <c r="E40" s="160"/>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4" t="s">
        <v>140</v>
      </c>
      <c r="D45" s="174"/>
      <c r="E45" s="174"/>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06.60000000000002" customHeight="1" x14ac:dyDescent="0.35">
      <c r="A47" s="7"/>
      <c r="B47" s="8"/>
      <c r="C47" s="9">
        <v>1</v>
      </c>
      <c r="D47" s="10" t="s">
        <v>4</v>
      </c>
      <c r="E47" s="93" t="s">
        <v>149</v>
      </c>
      <c r="F47" s="4"/>
      <c r="G47" s="2"/>
      <c r="H47" s="1"/>
      <c r="I47" s="1"/>
      <c r="J47" s="4"/>
      <c r="K47" s="1"/>
      <c r="L47" s="1"/>
      <c r="M47" s="1"/>
      <c r="O47" s="1"/>
      <c r="P47" s="1"/>
    </row>
    <row r="48" spans="1:16" ht="325.2" customHeight="1" x14ac:dyDescent="0.35">
      <c r="A48" s="7"/>
      <c r="B48" s="8"/>
      <c r="C48" s="9">
        <v>2</v>
      </c>
      <c r="D48" s="10" t="s">
        <v>5</v>
      </c>
      <c r="E48" s="93" t="s">
        <v>197</v>
      </c>
      <c r="F48" s="4"/>
      <c r="G48" s="2"/>
      <c r="H48" s="1"/>
      <c r="I48" s="1"/>
      <c r="J48" s="4"/>
      <c r="K48" s="1"/>
      <c r="L48" s="1"/>
      <c r="M48" s="1"/>
      <c r="O48" s="1"/>
      <c r="P48" s="1"/>
    </row>
    <row r="49" spans="1:16" ht="284.39999999999998" customHeight="1" x14ac:dyDescent="0.35">
      <c r="A49" s="7"/>
      <c r="B49" s="8"/>
      <c r="C49" s="9">
        <v>3</v>
      </c>
      <c r="D49" s="10" t="s">
        <v>6</v>
      </c>
      <c r="E49" s="93" t="s">
        <v>198</v>
      </c>
      <c r="F49" s="4"/>
      <c r="G49" s="2"/>
      <c r="H49" s="1"/>
      <c r="I49" s="1"/>
      <c r="J49" s="4"/>
      <c r="K49" s="1"/>
      <c r="L49" s="1"/>
      <c r="M49" s="1"/>
      <c r="O49" s="1"/>
      <c r="P49" s="1"/>
    </row>
    <row r="50" spans="1:16" ht="248.4" customHeight="1" x14ac:dyDescent="0.35">
      <c r="A50" s="7"/>
      <c r="B50" s="8"/>
      <c r="C50" s="9">
        <v>4</v>
      </c>
      <c r="D50" s="10" t="s">
        <v>7</v>
      </c>
      <c r="E50" s="93" t="s">
        <v>199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141</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68" t="s">
        <v>14</v>
      </c>
      <c r="D59" s="168"/>
      <c r="E59" s="168"/>
      <c r="F59" s="4"/>
      <c r="G59" s="2"/>
      <c r="H59" s="1"/>
      <c r="I59" s="1"/>
      <c r="J59" s="1"/>
      <c r="K59" s="1"/>
      <c r="L59" s="1"/>
      <c r="M59" s="1"/>
      <c r="N59" s="1"/>
      <c r="O59" s="1"/>
      <c r="P59" s="1"/>
    </row>
    <row r="60" spans="1:16" ht="27.75" customHeight="1" x14ac:dyDescent="0.35">
      <c r="A60" s="7"/>
      <c r="B60" s="8"/>
      <c r="C60" s="168"/>
      <c r="D60" s="168"/>
      <c r="E60" s="168"/>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68" t="s">
        <v>16</v>
      </c>
      <c r="D62" s="168"/>
      <c r="E62" s="168"/>
      <c r="F62" s="4"/>
      <c r="G62" s="2"/>
      <c r="H62" s="1"/>
      <c r="I62" s="1"/>
      <c r="J62" s="1"/>
      <c r="K62" s="1"/>
      <c r="L62" s="1"/>
      <c r="M62" s="1"/>
      <c r="N62" s="1"/>
      <c r="O62" s="1"/>
      <c r="P62" s="1"/>
    </row>
    <row r="63" spans="1:16" ht="15" customHeight="1" x14ac:dyDescent="0.35">
      <c r="A63" s="2"/>
      <c r="B63" s="8"/>
      <c r="C63" s="168"/>
      <c r="D63" s="168"/>
      <c r="E63" s="168"/>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200</v>
      </c>
      <c r="C65" s="4" t="s">
        <v>201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7" t="s">
        <v>18</v>
      </c>
      <c r="D67" s="168"/>
      <c r="E67" s="168"/>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202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0.4" customHeight="1" x14ac:dyDescent="0.35">
      <c r="A71" s="2"/>
      <c r="B71" s="8" t="s">
        <v>203</v>
      </c>
      <c r="C71" s="177" t="s">
        <v>204</v>
      </c>
      <c r="D71" s="177"/>
      <c r="E71" s="177"/>
      <c r="F71" s="177"/>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68" t="s">
        <v>205</v>
      </c>
      <c r="D73" s="168"/>
      <c r="E73" s="168"/>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182</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136</v>
      </c>
      <c r="C78" s="182"/>
      <c r="D78" s="183"/>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65" t="s">
        <v>22</v>
      </c>
      <c r="D80" s="166"/>
      <c r="E80" s="167"/>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69" t="s">
        <v>23</v>
      </c>
      <c r="C82" s="170" t="s">
        <v>24</v>
      </c>
      <c r="D82" s="166"/>
      <c r="E82" s="167"/>
      <c r="F82" s="2"/>
      <c r="G82" s="2"/>
      <c r="H82" s="1"/>
      <c r="I82" s="1"/>
      <c r="J82" s="1"/>
      <c r="K82" s="1"/>
      <c r="L82" s="1"/>
      <c r="M82" s="1"/>
      <c r="N82" s="1"/>
      <c r="O82" s="1"/>
      <c r="P82" s="1"/>
    </row>
    <row r="83" spans="1:16" ht="45.75" customHeight="1" x14ac:dyDescent="0.35">
      <c r="A83" s="1"/>
      <c r="B83" s="169"/>
      <c r="C83" s="170" t="s">
        <v>25</v>
      </c>
      <c r="D83" s="166"/>
      <c r="E83" s="167"/>
      <c r="F83" s="2"/>
      <c r="G83" s="2"/>
      <c r="H83" s="1"/>
      <c r="I83" s="1"/>
      <c r="J83" s="1"/>
      <c r="K83" s="1"/>
      <c r="L83" s="1"/>
      <c r="M83" s="1"/>
      <c r="N83" s="1"/>
      <c r="O83" s="1"/>
      <c r="P83" s="1"/>
    </row>
    <row r="84" spans="1:16" ht="61.5" customHeight="1" x14ac:dyDescent="0.35">
      <c r="A84" s="1"/>
      <c r="B84" s="169"/>
      <c r="C84" s="170" t="s">
        <v>26</v>
      </c>
      <c r="D84" s="166"/>
      <c r="E84" s="167"/>
      <c r="F84" s="2"/>
      <c r="G84" s="2"/>
      <c r="H84" s="1"/>
      <c r="I84" s="1"/>
      <c r="J84" s="1"/>
      <c r="K84" s="1"/>
      <c r="L84" s="1"/>
      <c r="M84" s="1"/>
      <c r="N84" s="1"/>
      <c r="O84" s="1"/>
      <c r="P84" s="1"/>
    </row>
    <row r="85" spans="1:16" ht="232.5" customHeight="1" x14ac:dyDescent="0.35">
      <c r="A85" s="1"/>
      <c r="B85" s="169"/>
      <c r="C85" s="170" t="s">
        <v>226</v>
      </c>
      <c r="D85" s="166"/>
      <c r="E85" s="167"/>
      <c r="F85" s="2"/>
      <c r="G85" s="2"/>
      <c r="H85" s="1"/>
      <c r="I85" s="1"/>
      <c r="J85" s="1"/>
      <c r="K85" s="1"/>
      <c r="L85" s="1"/>
      <c r="M85" s="1"/>
      <c r="N85" s="1"/>
      <c r="O85" s="1"/>
      <c r="P85" s="1"/>
    </row>
    <row r="86" spans="1:16" ht="133.5" customHeight="1" x14ac:dyDescent="0.35">
      <c r="A86" s="2"/>
      <c r="B86" s="169"/>
      <c r="C86" s="170" t="s">
        <v>206</v>
      </c>
      <c r="D86" s="166"/>
      <c r="E86" s="167"/>
      <c r="F86" s="2"/>
      <c r="G86" s="2"/>
      <c r="H86" s="1"/>
      <c r="I86" s="1"/>
      <c r="J86" s="1"/>
      <c r="K86" s="1"/>
      <c r="L86" s="1"/>
      <c r="M86" s="1"/>
      <c r="N86" s="1"/>
      <c r="O86" s="1"/>
      <c r="P86" s="1"/>
    </row>
    <row r="87" spans="1:16" ht="84.6" customHeight="1" x14ac:dyDescent="0.35">
      <c r="A87" s="2"/>
      <c r="B87" s="169"/>
      <c r="C87" s="170" t="s">
        <v>209</v>
      </c>
      <c r="D87" s="166"/>
      <c r="E87" s="167"/>
      <c r="F87" s="2"/>
      <c r="G87" s="2"/>
      <c r="H87" s="1"/>
      <c r="I87" s="1"/>
      <c r="J87" s="1"/>
      <c r="K87" s="1"/>
      <c r="L87" s="1"/>
      <c r="M87" s="1"/>
      <c r="N87" s="1"/>
      <c r="O87" s="1"/>
      <c r="P87" s="1"/>
    </row>
    <row r="88" spans="1:16" ht="160.80000000000001" customHeight="1" x14ac:dyDescent="0.35">
      <c r="A88" s="2"/>
      <c r="B88" s="169"/>
      <c r="C88" s="170" t="s">
        <v>210</v>
      </c>
      <c r="D88" s="166"/>
      <c r="E88" s="167"/>
      <c r="F88" s="2"/>
      <c r="G88" s="2"/>
      <c r="H88" s="1"/>
      <c r="I88" s="1"/>
      <c r="J88" s="1"/>
      <c r="K88" s="1"/>
      <c r="L88" s="1"/>
      <c r="M88" s="1"/>
      <c r="N88" s="1"/>
      <c r="O88" s="1"/>
      <c r="P88" s="1"/>
    </row>
    <row r="89" spans="1:16" ht="280.2" customHeight="1" x14ac:dyDescent="0.35">
      <c r="A89" s="2"/>
      <c r="B89" s="169"/>
      <c r="C89" s="170" t="s">
        <v>219</v>
      </c>
      <c r="D89" s="166"/>
      <c r="E89" s="167"/>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183</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7.799999999999997" customHeight="1" x14ac:dyDescent="0.35">
      <c r="A93" s="160" t="s">
        <v>27</v>
      </c>
      <c r="B93" s="160"/>
      <c r="C93" s="160"/>
      <c r="D93" s="160"/>
      <c r="E93" s="160"/>
      <c r="F93" s="160"/>
      <c r="G93" s="160"/>
      <c r="H93" s="160"/>
      <c r="I93" s="160"/>
      <c r="J93" s="160"/>
      <c r="K93" s="160"/>
      <c r="L93" s="160"/>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40"/>
      <c r="C97" s="10" t="s">
        <v>30</v>
      </c>
      <c r="D97" s="12" t="s">
        <v>31</v>
      </c>
      <c r="F97" s="184" t="s">
        <v>32</v>
      </c>
      <c r="G97" s="43" t="s">
        <v>33</v>
      </c>
      <c r="H97" s="44">
        <v>4</v>
      </c>
      <c r="I97" s="45"/>
      <c r="J97" s="46"/>
      <c r="K97" s="46"/>
      <c r="L97" s="46"/>
    </row>
    <row r="98" spans="1:12" ht="27" customHeight="1" x14ac:dyDescent="0.3">
      <c r="B98" s="41"/>
      <c r="C98" s="10" t="s">
        <v>34</v>
      </c>
      <c r="D98" s="12" t="s">
        <v>35</v>
      </c>
      <c r="F98" s="185"/>
      <c r="G98" s="43" t="s">
        <v>6</v>
      </c>
      <c r="H98" s="44">
        <v>3</v>
      </c>
      <c r="I98" s="47"/>
      <c r="J98" s="45"/>
      <c r="K98" s="46"/>
      <c r="L98" s="46"/>
    </row>
    <row r="99" spans="1:12" ht="27.6" x14ac:dyDescent="0.3">
      <c r="B99" s="42"/>
      <c r="C99" s="10" t="s">
        <v>36</v>
      </c>
      <c r="D99" s="12" t="s">
        <v>37</v>
      </c>
      <c r="F99" s="185"/>
      <c r="G99" s="43" t="s">
        <v>5</v>
      </c>
      <c r="H99" s="44">
        <v>2</v>
      </c>
      <c r="I99" s="47"/>
      <c r="J99" s="45"/>
      <c r="K99" s="45"/>
      <c r="L99" s="46"/>
    </row>
    <row r="100" spans="1:12" ht="27.6" x14ac:dyDescent="0.3">
      <c r="F100" s="186"/>
      <c r="G100" s="43" t="s">
        <v>4</v>
      </c>
      <c r="H100" s="44">
        <v>1</v>
      </c>
      <c r="I100" s="47"/>
      <c r="J100" s="47"/>
      <c r="K100" s="47"/>
      <c r="L100" s="45"/>
    </row>
    <row r="101" spans="1:12" x14ac:dyDescent="0.3">
      <c r="I101" s="48">
        <v>1</v>
      </c>
      <c r="J101" s="48">
        <v>2</v>
      </c>
      <c r="K101" s="48">
        <v>3</v>
      </c>
      <c r="L101" s="48">
        <v>4</v>
      </c>
    </row>
    <row r="102" spans="1:12" ht="69" x14ac:dyDescent="0.3">
      <c r="I102" s="43" t="s">
        <v>9</v>
      </c>
      <c r="J102" s="43" t="s">
        <v>10</v>
      </c>
      <c r="K102" s="43" t="s">
        <v>11</v>
      </c>
      <c r="L102" s="43" t="s">
        <v>12</v>
      </c>
    </row>
    <row r="103" spans="1:12" ht="15" customHeight="1" x14ac:dyDescent="0.3">
      <c r="I103" s="162" t="s">
        <v>38</v>
      </c>
      <c r="J103" s="163"/>
      <c r="K103" s="163"/>
      <c r="L103" s="164"/>
    </row>
    <row r="105" spans="1:12" x14ac:dyDescent="0.3">
      <c r="A105" s="3" t="s">
        <v>184</v>
      </c>
    </row>
    <row r="107" spans="1:12" ht="409.5" customHeight="1" x14ac:dyDescent="0.3">
      <c r="A107" s="168" t="s">
        <v>227</v>
      </c>
      <c r="B107" s="168"/>
      <c r="C107" s="168"/>
      <c r="D107" s="168"/>
      <c r="E107" s="168"/>
    </row>
    <row r="108" spans="1:12" ht="144" customHeight="1" x14ac:dyDescent="0.3">
      <c r="A108" s="168"/>
      <c r="B108" s="168"/>
      <c r="C108" s="168"/>
      <c r="D108" s="168"/>
      <c r="E108" s="168"/>
    </row>
    <row r="111" spans="1:12" x14ac:dyDescent="0.3">
      <c r="A111" s="29" t="s">
        <v>185</v>
      </c>
    </row>
    <row r="113" spans="1:7" ht="48.75" customHeight="1" x14ac:dyDescent="0.3">
      <c r="A113" s="179" t="s">
        <v>39</v>
      </c>
      <c r="B113" s="180"/>
      <c r="C113" s="180"/>
      <c r="D113" s="180"/>
      <c r="E113" s="180"/>
    </row>
    <row r="115" spans="1:7" x14ac:dyDescent="0.3">
      <c r="A115" s="29" t="s">
        <v>188</v>
      </c>
    </row>
    <row r="116" spans="1:7" ht="15" x14ac:dyDescent="0.3">
      <c r="A116" s="27"/>
    </row>
    <row r="117" spans="1:7" ht="36" customHeight="1" x14ac:dyDescent="0.3">
      <c r="A117" s="28"/>
      <c r="B117" s="178" t="s">
        <v>152</v>
      </c>
      <c r="C117" s="178"/>
      <c r="D117" s="178"/>
      <c r="E117" s="178"/>
      <c r="F117" s="178"/>
      <c r="G117" s="178"/>
    </row>
    <row r="118" spans="1:7" ht="40.799999999999997" customHeight="1" x14ac:dyDescent="0.3">
      <c r="B118" s="178" t="s">
        <v>153</v>
      </c>
      <c r="C118" s="178"/>
      <c r="D118" s="178"/>
      <c r="E118" s="178"/>
      <c r="F118" s="178"/>
      <c r="G118" s="178"/>
    </row>
    <row r="119" spans="1:7" ht="33.6" customHeight="1" x14ac:dyDescent="0.3">
      <c r="B119" s="178" t="s">
        <v>158</v>
      </c>
      <c r="C119" s="178"/>
      <c r="D119" s="178"/>
      <c r="E119" s="178"/>
      <c r="F119" s="178"/>
      <c r="G119" s="178"/>
    </row>
    <row r="120" spans="1:7" ht="39" customHeight="1" x14ac:dyDescent="0.3">
      <c r="B120" s="178" t="s">
        <v>154</v>
      </c>
      <c r="C120" s="178"/>
      <c r="D120" s="178"/>
      <c r="E120" s="178"/>
      <c r="F120" s="178"/>
      <c r="G120" s="178"/>
    </row>
    <row r="121" spans="1:7" ht="21" customHeight="1" x14ac:dyDescent="0.3">
      <c r="B121" s="172" t="s">
        <v>155</v>
      </c>
      <c r="C121" s="172"/>
      <c r="D121" s="172"/>
      <c r="E121" s="172"/>
      <c r="F121" s="172"/>
      <c r="G121" s="172"/>
    </row>
    <row r="122" spans="1:7" ht="19.8" customHeight="1" x14ac:dyDescent="0.3">
      <c r="B122" s="172" t="s">
        <v>156</v>
      </c>
      <c r="C122" s="172"/>
      <c r="D122" s="172"/>
      <c r="E122" s="172"/>
      <c r="F122" s="172"/>
      <c r="G122" s="172"/>
    </row>
    <row r="123" spans="1:7" ht="22.2" customHeight="1" x14ac:dyDescent="0.3">
      <c r="B123" s="172" t="s">
        <v>157</v>
      </c>
      <c r="C123" s="172"/>
      <c r="D123" s="172"/>
      <c r="E123" s="172"/>
      <c r="F123" s="172"/>
      <c r="G123" s="172"/>
    </row>
  </sheetData>
  <sheetProtection algorithmName="SHA-512" hashValue="PrkNAQYuyIi2pH8YJn/+Y3dZFBOKf93IFF8MZhje9tdWfBVJMz/JbUC04RAGpH0SsmEAcebVN3fSREWAXhZSMA==" saltValue="ZVkoWE1ApZ76dUPsSjGQOA==" spinCount="100000" sheet="1" formatCells="0" formatColumns="0" formatRows="0" insertRows="0" deleteRows="0" pivotTables="0"/>
  <mergeCells count="47">
    <mergeCell ref="F97:F100"/>
    <mergeCell ref="C45:E45"/>
    <mergeCell ref="C67:E67"/>
    <mergeCell ref="A93:L93"/>
    <mergeCell ref="C71:F71"/>
    <mergeCell ref="A107:E108"/>
    <mergeCell ref="A40:E40"/>
    <mergeCell ref="B78:D78"/>
    <mergeCell ref="C59:E60"/>
    <mergeCell ref="C62:E63"/>
    <mergeCell ref="B117:G117"/>
    <mergeCell ref="B118:G118"/>
    <mergeCell ref="B119:G119"/>
    <mergeCell ref="B120:G120"/>
    <mergeCell ref="A113:E113"/>
    <mergeCell ref="B123:G123"/>
    <mergeCell ref="B122:G122"/>
    <mergeCell ref="B121:G121"/>
    <mergeCell ref="A1:E1"/>
    <mergeCell ref="B23:E23"/>
    <mergeCell ref="B34:E34"/>
    <mergeCell ref="B37:E37"/>
    <mergeCell ref="B13:E13"/>
    <mergeCell ref="B20:E20"/>
    <mergeCell ref="B22:E22"/>
    <mergeCell ref="B26:E26"/>
    <mergeCell ref="B27:E27"/>
    <mergeCell ref="B28:E28"/>
    <mergeCell ref="B29:E29"/>
    <mergeCell ref="B30:E30"/>
    <mergeCell ref="B31:E31"/>
    <mergeCell ref="B25:D25"/>
    <mergeCell ref="B32:C32"/>
    <mergeCell ref="B35:E35"/>
    <mergeCell ref="I103:L103"/>
    <mergeCell ref="C80:E80"/>
    <mergeCell ref="C73:E73"/>
    <mergeCell ref="B82:B89"/>
    <mergeCell ref="C85:E85"/>
    <mergeCell ref="C86:E86"/>
    <mergeCell ref="C88:E88"/>
    <mergeCell ref="C82:E82"/>
    <mergeCell ref="C83:E83"/>
    <mergeCell ref="C84:E84"/>
    <mergeCell ref="C87:E87"/>
    <mergeCell ref="C89:E89"/>
    <mergeCell ref="A39:B39"/>
  </mergeCells>
  <hyperlinks>
    <hyperlink ref="B117" r:id="rId1" xr:uid="{5B829299-8298-4EB6-A88B-560430A54BBA}"/>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1AF36F58-7392-4580-B8B2-1A7B44814ECF}"/>
    <hyperlink ref="B119" r:id="rId3" display="https://planderecuperacion.gob.es/documentos-y-enlaces" xr:uid="{EB9A5138-C304-4F2F-9433-0663479982F4}"/>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B59CAF18-30B3-442C-8662-CBD6498D9C0A}"/>
    <hyperlink ref="B121" r:id="rId5" xr:uid="{A86E5CBA-DAA2-40D8-B797-C6C0D55657A8}"/>
    <hyperlink ref="B122" r:id="rId6" xr:uid="{A0B38DA6-254C-438F-81F0-1E5CF0BD6373}"/>
    <hyperlink ref="B123" r:id="rId7" xr:uid="{7C6A0750-C383-407C-8435-06EA18E0FDA0}"/>
  </hyperlinks>
  <pageMargins left="0.7" right="0.7" top="0.75" bottom="0.75" header="0.3" footer="0.3"/>
  <pageSetup paperSize="9" scale="35" fitToHeight="0" orientation="portrait" verticalDpi="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6"/>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4" customWidth="1"/>
    <col min="7" max="7" width="6.109375" customWidth="1"/>
  </cols>
  <sheetData>
    <row r="2" spans="2:7" ht="18" x14ac:dyDescent="0.3">
      <c r="B2" s="60"/>
      <c r="C2" s="61" t="s">
        <v>40</v>
      </c>
      <c r="D2" s="49"/>
      <c r="E2" s="50"/>
      <c r="F2" s="51"/>
      <c r="G2" s="52"/>
    </row>
    <row r="3" spans="2:7" ht="18" x14ac:dyDescent="0.3">
      <c r="B3" s="53"/>
      <c r="C3" s="63"/>
      <c r="D3" s="64"/>
      <c r="E3" s="70"/>
      <c r="F3" s="76"/>
      <c r="G3" s="65"/>
    </row>
    <row r="4" spans="2:7" ht="24" x14ac:dyDescent="0.3">
      <c r="B4" s="53"/>
      <c r="C4" s="78" t="s">
        <v>41</v>
      </c>
      <c r="D4" s="62"/>
      <c r="E4" s="70" t="s">
        <v>42</v>
      </c>
      <c r="G4" s="54"/>
    </row>
    <row r="5" spans="2:7" x14ac:dyDescent="0.3">
      <c r="B5" s="56"/>
      <c r="C5" s="78" t="s">
        <v>150</v>
      </c>
      <c r="D5" s="140"/>
      <c r="E5" s="64"/>
      <c r="F5" s="66"/>
      <c r="G5" s="54"/>
    </row>
    <row r="6" spans="2:7" ht="18" x14ac:dyDescent="0.3">
      <c r="B6" s="53"/>
      <c r="C6" s="78" t="s">
        <v>43</v>
      </c>
      <c r="D6" s="62"/>
      <c r="E6" s="66"/>
      <c r="G6" s="54"/>
    </row>
    <row r="7" spans="2:7" ht="18" x14ac:dyDescent="0.3">
      <c r="B7" s="53"/>
      <c r="C7" s="63"/>
      <c r="D7" s="64"/>
      <c r="E7" s="66"/>
      <c r="G7" s="54"/>
    </row>
    <row r="8" spans="2:7" ht="18" x14ac:dyDescent="0.3">
      <c r="B8" s="53"/>
      <c r="C8" s="100" t="s">
        <v>162</v>
      </c>
      <c r="D8" s="101"/>
      <c r="E8" s="66"/>
      <c r="G8" s="54"/>
    </row>
    <row r="9" spans="2:7" ht="18" x14ac:dyDescent="0.3">
      <c r="B9" s="53"/>
      <c r="C9" s="102" t="s">
        <v>44</v>
      </c>
      <c r="D9" s="103" t="s">
        <v>45</v>
      </c>
      <c r="E9" s="66"/>
      <c r="G9" s="54"/>
    </row>
    <row r="10" spans="2:7" ht="18" x14ac:dyDescent="0.3">
      <c r="B10" s="53"/>
      <c r="C10" s="98" t="s">
        <v>46</v>
      </c>
      <c r="D10" s="98"/>
      <c r="E10" s="66"/>
      <c r="G10" s="54"/>
    </row>
    <row r="11" spans="2:7" ht="18" x14ac:dyDescent="0.3">
      <c r="B11" s="53"/>
      <c r="C11" s="99" t="s">
        <v>47</v>
      </c>
      <c r="D11" s="99"/>
      <c r="E11" s="66"/>
      <c r="G11" s="54"/>
    </row>
    <row r="12" spans="2:7" ht="18" x14ac:dyDescent="0.3">
      <c r="B12" s="53"/>
      <c r="C12" s="99" t="s">
        <v>47</v>
      </c>
      <c r="D12" s="99"/>
      <c r="E12" s="66"/>
      <c r="G12" s="54"/>
    </row>
    <row r="13" spans="2:7" ht="18" x14ac:dyDescent="0.3">
      <c r="B13" s="53"/>
      <c r="C13" s="99" t="s">
        <v>46</v>
      </c>
      <c r="D13" s="99"/>
      <c r="E13" s="66"/>
      <c r="G13" s="54"/>
    </row>
    <row r="14" spans="2:7" ht="18" x14ac:dyDescent="0.3">
      <c r="B14" s="53"/>
      <c r="C14" s="71"/>
      <c r="D14" s="72"/>
      <c r="E14" s="66"/>
      <c r="G14" s="54"/>
    </row>
    <row r="15" spans="2:7" x14ac:dyDescent="0.3">
      <c r="B15" s="55"/>
      <c r="C15" s="67"/>
      <c r="D15" s="68"/>
      <c r="E15" s="69"/>
      <c r="G15" s="54"/>
    </row>
    <row r="16" spans="2:7" ht="68.400000000000006" customHeight="1" x14ac:dyDescent="0.3">
      <c r="B16" s="56"/>
      <c r="C16" s="189" t="s">
        <v>89</v>
      </c>
      <c r="D16" s="189"/>
      <c r="E16" s="126" t="s">
        <v>48</v>
      </c>
      <c r="F16" s="127" t="s">
        <v>49</v>
      </c>
      <c r="G16" s="54"/>
    </row>
    <row r="17" spans="2:7" ht="18" customHeight="1" x14ac:dyDescent="0.3">
      <c r="B17" s="56"/>
      <c r="C17" s="189" t="s">
        <v>96</v>
      </c>
      <c r="D17" s="124" t="s">
        <v>97</v>
      </c>
      <c r="E17" s="107" t="s">
        <v>163</v>
      </c>
      <c r="F17" s="106" t="str">
        <f>Métodos_Gestión_Entid_Privada!J8</f>
        <v/>
      </c>
      <c r="G17" s="54"/>
    </row>
    <row r="18" spans="2:7" ht="20.399999999999999" customHeight="1" x14ac:dyDescent="0.3">
      <c r="B18" s="56"/>
      <c r="C18" s="189"/>
      <c r="D18" s="124" t="s">
        <v>171</v>
      </c>
      <c r="E18" s="107" t="s">
        <v>163</v>
      </c>
      <c r="F18" s="106" t="str">
        <f>Métodos_Gestión_Entid_Privada!J9</f>
        <v/>
      </c>
      <c r="G18" s="54"/>
    </row>
    <row r="19" spans="2:7" ht="68.400000000000006" customHeight="1" x14ac:dyDescent="0.3">
      <c r="B19" s="56"/>
      <c r="C19" s="125"/>
      <c r="D19" s="130"/>
      <c r="E19" s="131" t="s">
        <v>139</v>
      </c>
      <c r="F19" s="134">
        <f>MAX(F17:F18)</f>
        <v>0</v>
      </c>
      <c r="G19" s="54"/>
    </row>
    <row r="20" spans="2:7" ht="18.600000000000001" customHeight="1" x14ac:dyDescent="0.3">
      <c r="B20" s="56"/>
      <c r="C20" s="190" t="s">
        <v>50</v>
      </c>
      <c r="D20" s="190"/>
      <c r="E20" s="73"/>
      <c r="F20" s="84"/>
      <c r="G20" s="54"/>
    </row>
    <row r="21" spans="2:7" ht="27.6" customHeight="1" x14ac:dyDescent="0.3">
      <c r="B21" s="56"/>
      <c r="C21" s="192"/>
      <c r="D21" s="192"/>
      <c r="E21" s="192"/>
      <c r="F21" s="192"/>
      <c r="G21" s="54"/>
    </row>
    <row r="22" spans="2:7" x14ac:dyDescent="0.3">
      <c r="B22" s="56"/>
      <c r="C22" s="192"/>
      <c r="D22" s="192"/>
      <c r="E22" s="192"/>
      <c r="F22" s="192"/>
      <c r="G22" s="54"/>
    </row>
    <row r="23" spans="2:7" x14ac:dyDescent="0.3">
      <c r="B23" s="56"/>
      <c r="C23" s="192"/>
      <c r="D23" s="192"/>
      <c r="E23" s="192"/>
      <c r="F23" s="192"/>
      <c r="G23" s="54"/>
    </row>
    <row r="24" spans="2:7" x14ac:dyDescent="0.3">
      <c r="B24" s="56"/>
      <c r="C24" s="192"/>
      <c r="D24" s="192"/>
      <c r="E24" s="192"/>
      <c r="F24" s="192"/>
      <c r="G24" s="54"/>
    </row>
    <row r="25" spans="2:7" x14ac:dyDescent="0.3">
      <c r="B25" s="56"/>
      <c r="C25" s="192"/>
      <c r="D25" s="192"/>
      <c r="E25" s="192"/>
      <c r="F25" s="192"/>
      <c r="G25" s="54"/>
    </row>
    <row r="26" spans="2:7" ht="5.4" customHeight="1" x14ac:dyDescent="0.3">
      <c r="B26" s="56"/>
      <c r="C26" s="192"/>
      <c r="D26" s="192"/>
      <c r="E26" s="192"/>
      <c r="F26" s="192"/>
      <c r="G26" s="54"/>
    </row>
    <row r="27" spans="2:7" ht="26.4" customHeight="1" x14ac:dyDescent="0.3">
      <c r="B27" s="56"/>
      <c r="C27" s="191"/>
      <c r="D27" s="191"/>
      <c r="E27" s="73"/>
      <c r="F27" s="75"/>
      <c r="G27" s="54"/>
    </row>
    <row r="28" spans="2:7" ht="26.4" customHeight="1" x14ac:dyDescent="0.3">
      <c r="B28" s="56"/>
      <c r="C28" s="100" t="s">
        <v>164</v>
      </c>
      <c r="D28" s="193"/>
      <c r="E28" s="193"/>
      <c r="F28" s="193"/>
      <c r="G28" s="54"/>
    </row>
    <row r="29" spans="2:7" ht="26.4" customHeight="1" x14ac:dyDescent="0.3">
      <c r="B29" s="56"/>
      <c r="C29" s="100" t="s">
        <v>165</v>
      </c>
      <c r="D29" s="193"/>
      <c r="E29" s="193"/>
      <c r="F29" s="193"/>
      <c r="G29" s="54"/>
    </row>
    <row r="30" spans="2:7" ht="26.4" customHeight="1" x14ac:dyDescent="0.3">
      <c r="B30" s="56"/>
      <c r="C30" s="100" t="s">
        <v>166</v>
      </c>
      <c r="D30" s="193"/>
      <c r="E30" s="193"/>
      <c r="F30" s="193"/>
      <c r="G30" s="54"/>
    </row>
    <row r="31" spans="2:7" ht="26.4" customHeight="1" x14ac:dyDescent="0.3">
      <c r="B31" s="56"/>
      <c r="C31" s="147"/>
      <c r="D31" s="147"/>
      <c r="E31" s="73"/>
      <c r="F31" s="75"/>
      <c r="G31" s="54"/>
    </row>
    <row r="32" spans="2:7" ht="26.4" customHeight="1" x14ac:dyDescent="0.3">
      <c r="B32" s="56"/>
      <c r="C32" s="194" t="s">
        <v>167</v>
      </c>
      <c r="D32" s="194"/>
      <c r="E32" s="194"/>
      <c r="F32" s="194"/>
      <c r="G32" s="54"/>
    </row>
    <row r="33" spans="2:7" ht="12" customHeight="1" x14ac:dyDescent="0.3">
      <c r="B33" s="56"/>
      <c r="C33" s="156"/>
      <c r="D33" s="156"/>
      <c r="E33" s="156"/>
      <c r="F33" s="156"/>
      <c r="G33" s="54"/>
    </row>
    <row r="34" spans="2:7" ht="26.4" customHeight="1" x14ac:dyDescent="0.3">
      <c r="B34" s="56"/>
      <c r="C34" s="188" t="s">
        <v>168</v>
      </c>
      <c r="D34" s="188"/>
      <c r="E34" s="188"/>
      <c r="F34" s="188"/>
      <c r="G34" s="54"/>
    </row>
    <row r="35" spans="2:7" ht="26.4" customHeight="1" x14ac:dyDescent="0.3">
      <c r="B35" s="56"/>
      <c r="C35" s="188" t="s">
        <v>169</v>
      </c>
      <c r="D35" s="188"/>
      <c r="E35" s="188"/>
      <c r="F35" s="188"/>
      <c r="G35" s="54"/>
    </row>
    <row r="36" spans="2:7" ht="26.4" customHeight="1" x14ac:dyDescent="0.3">
      <c r="B36" s="56"/>
      <c r="C36" s="148"/>
      <c r="D36" s="148"/>
      <c r="E36" s="148"/>
      <c r="F36" s="148"/>
      <c r="G36" s="54"/>
    </row>
    <row r="37" spans="2:7" ht="26.4" customHeight="1" x14ac:dyDescent="0.3">
      <c r="B37" s="56"/>
      <c r="C37" s="100" t="s">
        <v>170</v>
      </c>
      <c r="D37" s="97"/>
      <c r="E37" s="148"/>
      <c r="F37" s="148"/>
      <c r="G37" s="54"/>
    </row>
    <row r="38" spans="2:7" x14ac:dyDescent="0.3">
      <c r="B38" s="57"/>
      <c r="C38" s="58"/>
      <c r="D38" s="58"/>
      <c r="E38" s="58"/>
      <c r="F38" s="77"/>
      <c r="G38" s="59"/>
    </row>
    <row r="46" spans="2:7" x14ac:dyDescent="0.3">
      <c r="C46" s="174"/>
      <c r="D46" s="174"/>
    </row>
    <row r="47" spans="2:7" x14ac:dyDescent="0.3">
      <c r="C47" s="174"/>
      <c r="D47" s="174"/>
    </row>
    <row r="48" spans="2:7" x14ac:dyDescent="0.3">
      <c r="C48" s="174"/>
      <c r="D48" s="174"/>
    </row>
    <row r="49" spans="3:4" x14ac:dyDescent="0.3">
      <c r="C49" s="6"/>
      <c r="D49" s="6"/>
    </row>
    <row r="50" spans="3:4" x14ac:dyDescent="0.3">
      <c r="C50" s="174"/>
      <c r="D50" s="174"/>
    </row>
    <row r="51" spans="3:4" x14ac:dyDescent="0.3">
      <c r="C51" s="174"/>
      <c r="D51" s="174"/>
    </row>
    <row r="52" spans="3:4" x14ac:dyDescent="0.3">
      <c r="C52" s="174"/>
      <c r="D52" s="174"/>
    </row>
    <row r="53" spans="3:4" x14ac:dyDescent="0.3">
      <c r="C53" s="174"/>
      <c r="D53" s="174"/>
    </row>
    <row r="54" spans="3:4" x14ac:dyDescent="0.3">
      <c r="C54" s="174"/>
      <c r="D54" s="174"/>
    </row>
    <row r="55" spans="3:4" x14ac:dyDescent="0.3">
      <c r="C55" s="174"/>
      <c r="D55" s="174"/>
    </row>
    <row r="56" spans="3:4" x14ac:dyDescent="0.3">
      <c r="C56" s="6"/>
      <c r="D56" s="6"/>
    </row>
  </sheetData>
  <sheetProtection algorithmName="SHA-512" hashValue="EMo6RrsPr4sXWhg+wLgTT8xj3Ck6dxb70c4OUgUZ734b27AvGdtRUZmwymX2Lbhxretcv9yWOL/khSFgiN6dIw==" saltValue="Yqns1HGF2tihSgOy8pak7g==" spinCount="100000" sheet="1" formatCells="0" formatColumns="0" formatRows="0" deleteRows="0" selectLockedCells="1" pivotTables="0"/>
  <mergeCells count="15">
    <mergeCell ref="C34:F34"/>
    <mergeCell ref="C35:F35"/>
    <mergeCell ref="C16:D16"/>
    <mergeCell ref="C17:C18"/>
    <mergeCell ref="C50:C55"/>
    <mergeCell ref="D50:D55"/>
    <mergeCell ref="C20:D20"/>
    <mergeCell ref="C27:D27"/>
    <mergeCell ref="C21:F26"/>
    <mergeCell ref="C46:C48"/>
    <mergeCell ref="D46:D48"/>
    <mergeCell ref="D28:F28"/>
    <mergeCell ref="D29:F29"/>
    <mergeCell ref="D30:F30"/>
    <mergeCell ref="C32:F32"/>
  </mergeCells>
  <conditionalFormatting sqref="F1:F27 F31 F38:F1048576">
    <cfRule type="cellIs" dxfId="22" priority="5" operator="between">
      <formula>3.01</formula>
      <formula>6</formula>
    </cfRule>
    <cfRule type="cellIs" dxfId="21" priority="7" operator="between">
      <formula>1</formula>
      <formula>3</formula>
    </cfRule>
    <cfRule type="cellIs" dxfId="20" priority="9" operator="between">
      <formula>6.01</formula>
      <formula>16</formula>
    </cfRule>
  </conditionalFormatting>
  <conditionalFormatting sqref="F17:F19">
    <cfRule type="containsBlanks" dxfId="19" priority="1">
      <formula>LEN(TRIM(F17))=0</formula>
    </cfRule>
  </conditionalFormatting>
  <pageMargins left="0.7" right="0.7" top="0.75" bottom="0.75" header="0.3" footer="0.3"/>
  <pageSetup paperSize="11" scale="34" orientation="portrait" r:id="rId1"/>
  <headerFooter>
    <oddHeader>&amp;CLogos (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2"/>
  <sheetViews>
    <sheetView showGridLines="0" topLeftCell="A4" zoomScale="70" zoomScaleNormal="70" zoomScalePageLayoutView="125" workbookViewId="0">
      <selection activeCell="F8" sqref="F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8" t="s">
        <v>186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195" t="s">
        <v>51</v>
      </c>
      <c r="B6" s="196"/>
      <c r="C6" s="196"/>
      <c r="D6" s="196"/>
      <c r="E6" s="196"/>
      <c r="F6" s="196"/>
      <c r="G6" s="196"/>
      <c r="H6" s="197" t="s">
        <v>52</v>
      </c>
      <c r="I6" s="197"/>
      <c r="J6" s="197"/>
      <c r="K6" s="19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134</v>
      </c>
      <c r="E7" s="37" t="s">
        <v>56</v>
      </c>
      <c r="F7" s="37" t="s">
        <v>98</v>
      </c>
      <c r="G7" s="37" t="s">
        <v>57</v>
      </c>
      <c r="H7" s="81" t="s">
        <v>58</v>
      </c>
      <c r="I7" s="82" t="s">
        <v>59</v>
      </c>
      <c r="J7" s="82" t="s">
        <v>49</v>
      </c>
      <c r="K7" s="82"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96" customHeight="1" x14ac:dyDescent="0.25">
      <c r="A8" s="135" t="s">
        <v>97</v>
      </c>
      <c r="B8" s="132" t="s">
        <v>61</v>
      </c>
      <c r="C8" s="80" t="s">
        <v>62</v>
      </c>
      <c r="D8" s="92"/>
      <c r="E8" s="92"/>
      <c r="F8" s="92"/>
      <c r="G8" s="92"/>
      <c r="H8" s="79" t="str">
        <f>IF(OR(F8="No",F8=""),"",_xlfn.MAXIFS(Indicador_Riesgo_Ent.Privada!G:G,Indicador_Riesgo_Ent.Privada!B:B,A8))</f>
        <v/>
      </c>
      <c r="I8" s="79" t="str">
        <f>IF(OR(F8="No",F8=""),"",_xlfn.MAXIFS(Indicador_Riesgo_Ent.Privada!P:P,Indicador_Riesgo_Ent.Privada!B:B,A8))</f>
        <v/>
      </c>
      <c r="J8" s="86"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1" customFormat="1" ht="45.75" customHeight="1" x14ac:dyDescent="0.25">
      <c r="A9" s="104" t="s">
        <v>148</v>
      </c>
      <c r="B9" s="80" t="s">
        <v>61</v>
      </c>
      <c r="C9" s="80" t="s">
        <v>62</v>
      </c>
      <c r="D9" s="92"/>
      <c r="E9" s="92"/>
      <c r="F9" s="92"/>
      <c r="G9" s="92"/>
      <c r="H9" s="79" t="str">
        <f>IF(OR(F9="No",F9=""),"",_xlfn.MAXIFS(Indicador_Riesgo_Ent.Privada!G:G,Indicador_Riesgo_Ent.Privada!B:B,A9))</f>
        <v/>
      </c>
      <c r="I9" s="79" t="str">
        <f>IF(OR(F9="No",F9=""),"",_xlfn.MAXIFS(Indicador_Riesgo_Ent.Privada!P:P,Indicador_Riesgo_Ent.Privada!B:B,A9))</f>
        <v/>
      </c>
      <c r="J9" s="79" t="str">
        <f>IF(OR(F9="No",F9=""),"",_xlfn.MAXIFS(Indicador_Riesgo_Ent.Privada!X:X,Indicador_Riesgo_Ent.Privada!B:B,A9))</f>
        <v/>
      </c>
      <c r="K9" s="34"/>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row>
    <row r="10" spans="1:46" ht="45.75" customHeight="1" x14ac:dyDescent="0.3">
      <c r="A10" s="14"/>
      <c r="B10" s="14"/>
      <c r="C10" s="14"/>
      <c r="D10" s="14"/>
      <c r="E10" s="14"/>
      <c r="F10"/>
      <c r="G10" s="139"/>
      <c r="H10" s="139"/>
      <c r="I10" s="139"/>
      <c r="J10" s="139"/>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hidden="1" x14ac:dyDescent="0.25">
      <c r="A42" s="13"/>
      <c r="B42" s="14"/>
      <c r="C42" s="14"/>
      <c r="D42" s="14"/>
      <c r="E42" s="14"/>
      <c r="F42" s="14" t="s">
        <v>63</v>
      </c>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64</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x14ac:dyDescent="0.3">
      <c r="D45" s="22"/>
      <c r="E45" s="22"/>
      <c r="F45" s="22"/>
      <c r="G45" s="22"/>
      <c r="H45" s="22"/>
      <c r="L45" s="15"/>
    </row>
    <row r="46" spans="1:46" x14ac:dyDescent="0.3">
      <c r="D46" s="22"/>
      <c r="E46" s="22"/>
      <c r="F46" s="22"/>
      <c r="G46" s="22"/>
      <c r="H46" s="22"/>
    </row>
    <row r="47" spans="1:46" x14ac:dyDescent="0.3">
      <c r="D47" s="22"/>
      <c r="E47" s="22"/>
      <c r="F47" s="22"/>
      <c r="G47" s="22"/>
      <c r="H47" s="22"/>
    </row>
    <row r="48" spans="1:46" hidden="1" x14ac:dyDescent="0.3">
      <c r="D48" s="22"/>
      <c r="E48" s="22"/>
      <c r="F48" s="22"/>
      <c r="G48" s="22"/>
      <c r="H48" s="22"/>
    </row>
    <row r="49" spans="4:8" hidden="1"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sheetData>
  <sheetProtection algorithmName="SHA-512" hashValue="Dk+1g55ZKptaZFx7XLr2EqLe74SeM6xLXxw1we+wYjGBJ8tdN3efadgW2Y3jeuaMDLrjiB7BOwe3ZAUL6t/4Gg==" saltValue="PowzIeZiNC7ScaScovi5PA==" spinCount="100000" sheet="1" formatCells="0" formatColumns="0" formatRows="0" insertRows="0" deleteRows="0" selectLockedCells="1" pivotTables="0"/>
  <mergeCells count="2">
    <mergeCell ref="A6:G6"/>
    <mergeCell ref="H6:K6"/>
  </mergeCells>
  <conditionalFormatting sqref="H8:J9">
    <cfRule type="cellIs" dxfId="18" priority="3" operator="between">
      <formula>6.01</formula>
      <formula>16</formula>
    </cfRule>
    <cfRule type="cellIs" dxfId="17" priority="4" operator="between">
      <formula>3.01</formula>
      <formula>6</formula>
    </cfRule>
    <cfRule type="cellIs" dxfId="16" priority="5" operator="between">
      <formula>1</formula>
      <formula>3</formula>
    </cfRule>
    <cfRule type="containsBlanks" dxfId="15" priority="6">
      <formula>LEN(TRIM(H8))=0</formula>
    </cfRule>
  </conditionalFormatting>
  <conditionalFormatting sqref="K8:K9">
    <cfRule type="containsText" dxfId="14" priority="1" operator="containsText" text="Incompleto">
      <formula>NOT(ISERROR(SEARCH("Incompleto",K8)))</formula>
    </cfRule>
    <cfRule type="containsText" dxfId="13" priority="2" operator="containsText" text="Completo">
      <formula>NOT(ISERROR(SEARCH("Completo",K8)))</formula>
    </cfRule>
  </conditionalFormatting>
  <dataValidations count="1">
    <dataValidation type="list" allowBlank="1" showInputMessage="1" showErrorMessage="1" sqref="F8:F9" xr:uid="{EB93D0F0-7F76-4DF9-BD20-81403FE86A03}">
      <formula1>$F$42:$F$43</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sheetPr>
    <pageSetUpPr fitToPage="1"/>
  </sheetPr>
  <dimension ref="B1:AB22"/>
  <sheetViews>
    <sheetView showGridLines="0" topLeftCell="D1" zoomScale="90" zoomScaleNormal="90" zoomScaleSheetLayoutView="100" workbookViewId="0">
      <pane ySplit="9" topLeftCell="A14" activePane="bottomLeft" state="frozen"/>
      <selection pane="bottomLeft" activeCell="D14" sqref="D14"/>
    </sheetView>
  </sheetViews>
  <sheetFormatPr baseColWidth="10" defaultColWidth="8.6640625" defaultRowHeight="13.2" x14ac:dyDescent="0.25"/>
  <cols>
    <col min="1" max="1" width="8.6640625" style="16"/>
    <col min="2" max="2" width="16" style="16" customWidth="1"/>
    <col min="3" max="3" width="12.6640625" style="16" customWidth="1"/>
    <col min="4" max="4" width="85.109375" style="22" customWidth="1"/>
    <col min="5" max="5" width="13.33203125" style="16" customWidth="1"/>
    <col min="6" max="6" width="15" style="16" customWidth="1"/>
    <col min="7" max="7" width="14.44140625" style="16" customWidth="1"/>
    <col min="8" max="8" width="12.6640625" style="16" customWidth="1"/>
    <col min="9" max="9" width="74"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02" t="s">
        <v>95</v>
      </c>
      <c r="C1" s="202"/>
      <c r="D1" s="202"/>
      <c r="E1" s="202"/>
      <c r="F1" s="202"/>
      <c r="G1" s="202"/>
      <c r="H1" s="202"/>
      <c r="I1" s="202"/>
      <c r="J1" s="111"/>
      <c r="K1" s="111"/>
      <c r="L1" s="111"/>
      <c r="M1" s="111"/>
      <c r="N1" s="111"/>
      <c r="O1" s="25"/>
      <c r="P1" s="25"/>
      <c r="Q1" s="25"/>
      <c r="R1" s="25"/>
      <c r="S1" s="25"/>
      <c r="T1" s="113"/>
      <c r="U1" s="113"/>
    </row>
    <row r="2" spans="2:28" ht="4.8" customHeight="1" x14ac:dyDescent="0.25">
      <c r="B2" s="141"/>
      <c r="C2" s="142"/>
      <c r="D2" s="143"/>
      <c r="E2" s="142"/>
      <c r="F2" s="142"/>
      <c r="G2" s="142"/>
      <c r="H2" s="142"/>
      <c r="I2" s="142"/>
      <c r="J2" s="111"/>
      <c r="K2" s="111"/>
      <c r="L2" s="111"/>
      <c r="M2" s="111"/>
      <c r="N2" s="111"/>
      <c r="O2" s="25"/>
      <c r="P2" s="25"/>
      <c r="Q2" s="25"/>
      <c r="R2" s="25"/>
      <c r="S2" s="25"/>
      <c r="T2" s="113"/>
      <c r="U2" s="113"/>
    </row>
    <row r="3" spans="2:28" s="18" customFormat="1" ht="37.200000000000003" customHeight="1" x14ac:dyDescent="0.25">
      <c r="B3" s="206" t="s">
        <v>207</v>
      </c>
      <c r="C3" s="206"/>
      <c r="D3" s="206"/>
      <c r="E3" s="206"/>
      <c r="F3" s="206"/>
      <c r="G3" s="206"/>
      <c r="H3" s="206"/>
      <c r="I3" s="206"/>
      <c r="J3" s="110"/>
      <c r="K3" s="110"/>
      <c r="L3" s="109"/>
      <c r="M3" s="114"/>
      <c r="N3" s="24" t="s">
        <v>65</v>
      </c>
      <c r="O3" s="24" t="s">
        <v>66</v>
      </c>
      <c r="P3" s="114"/>
      <c r="Q3" s="115"/>
      <c r="R3" s="115"/>
      <c r="S3" s="115"/>
      <c r="T3" s="115"/>
      <c r="U3" s="115"/>
      <c r="Z3" s="115"/>
      <c r="AA3" s="115"/>
      <c r="AB3" s="115"/>
    </row>
    <row r="4" spans="2:28" s="20" customFormat="1" ht="20.399999999999999" customHeight="1" x14ac:dyDescent="0.3">
      <c r="B4" s="118" t="s">
        <v>208</v>
      </c>
      <c r="D4" s="30"/>
      <c r="E4" s="119"/>
      <c r="F4" s="120"/>
      <c r="G4" s="119"/>
      <c r="H4" s="119"/>
      <c r="I4" s="30"/>
      <c r="J4" s="149"/>
      <c r="K4" s="150"/>
      <c r="L4" s="110"/>
      <c r="M4" s="24"/>
      <c r="N4" s="24" t="s">
        <v>64</v>
      </c>
      <c r="O4" s="24" t="s">
        <v>67</v>
      </c>
      <c r="P4" s="24"/>
      <c r="Q4" s="116"/>
      <c r="R4" s="116"/>
      <c r="S4" s="116"/>
      <c r="T4" s="116"/>
      <c r="U4" s="116"/>
      <c r="Z4" s="114">
        <v>1</v>
      </c>
      <c r="AA4" s="116">
        <v>-1</v>
      </c>
      <c r="AB4" s="116"/>
    </row>
    <row r="5" spans="2:28" s="26" customFormat="1" ht="13.8" customHeight="1" x14ac:dyDescent="0.25">
      <c r="B5" s="118" t="s">
        <v>151</v>
      </c>
      <c r="D5" s="31"/>
      <c r="E5" s="121"/>
      <c r="F5" s="122"/>
      <c r="G5" s="119"/>
      <c r="H5" s="119"/>
      <c r="I5" s="31"/>
      <c r="J5" s="151"/>
      <c r="K5" s="151"/>
      <c r="L5" s="111"/>
      <c r="M5" s="25"/>
      <c r="N5" s="25"/>
      <c r="O5" s="25" t="s">
        <v>68</v>
      </c>
      <c r="P5" s="25"/>
      <c r="Q5" s="117"/>
      <c r="R5" s="117"/>
      <c r="S5" s="117"/>
      <c r="T5" s="117"/>
      <c r="U5" s="117"/>
      <c r="Z5" s="114">
        <v>2</v>
      </c>
      <c r="AA5" s="117">
        <v>-2</v>
      </c>
      <c r="AB5" s="117"/>
    </row>
    <row r="6" spans="2:28" ht="15" x14ac:dyDescent="0.25">
      <c r="B6" s="118" t="s">
        <v>159</v>
      </c>
      <c r="C6" s="15"/>
      <c r="D6" s="14"/>
      <c r="E6" s="15"/>
      <c r="F6" s="15"/>
      <c r="G6" s="15"/>
      <c r="H6" s="15"/>
      <c r="I6" s="15"/>
      <c r="J6" s="111"/>
      <c r="K6" s="111"/>
      <c r="L6" s="111"/>
      <c r="M6" s="25"/>
      <c r="N6" s="25"/>
      <c r="O6" s="25"/>
      <c r="P6" s="25"/>
      <c r="Q6" s="113"/>
      <c r="R6" s="25"/>
      <c r="S6" s="25"/>
      <c r="T6" s="113"/>
      <c r="U6" s="113"/>
      <c r="Z6" s="25">
        <v>3</v>
      </c>
      <c r="AA6" s="113">
        <v>-3</v>
      </c>
      <c r="AB6" s="113"/>
    </row>
    <row r="7" spans="2:28" x14ac:dyDescent="0.25">
      <c r="C7" s="15"/>
      <c r="D7" s="14"/>
      <c r="E7" s="15"/>
      <c r="F7" s="15"/>
      <c r="G7" s="15"/>
      <c r="H7" s="15"/>
      <c r="I7" s="15"/>
      <c r="J7" s="15"/>
      <c r="K7" s="15"/>
      <c r="L7" s="15"/>
      <c r="M7" s="25"/>
      <c r="N7" s="25"/>
      <c r="O7" s="25"/>
      <c r="P7" s="25"/>
      <c r="Q7" s="25"/>
      <c r="R7" s="25"/>
      <c r="S7" s="25"/>
      <c r="T7" s="113"/>
      <c r="U7" s="113"/>
      <c r="Z7" s="113">
        <v>4</v>
      </c>
      <c r="AA7" s="113">
        <v>-4</v>
      </c>
      <c r="AB7" s="113"/>
    </row>
    <row r="8" spans="2:28" ht="26.25" customHeight="1" x14ac:dyDescent="0.25">
      <c r="B8" s="203" t="s">
        <v>69</v>
      </c>
      <c r="C8" s="203"/>
      <c r="D8" s="203"/>
      <c r="E8" s="195" t="s">
        <v>13</v>
      </c>
      <c r="F8" s="204"/>
      <c r="G8" s="205"/>
      <c r="H8" s="198" t="s">
        <v>172</v>
      </c>
      <c r="I8" s="199"/>
      <c r="J8" s="199"/>
      <c r="K8" s="199"/>
      <c r="L8" s="199"/>
      <c r="M8" s="200"/>
      <c r="N8" s="195" t="s">
        <v>17</v>
      </c>
      <c r="O8" s="196"/>
      <c r="P8" s="201"/>
      <c r="Q8" s="198" t="s">
        <v>175</v>
      </c>
      <c r="R8" s="199"/>
      <c r="S8" s="199"/>
      <c r="T8" s="199"/>
      <c r="U8" s="200"/>
      <c r="V8" s="195" t="s">
        <v>70</v>
      </c>
      <c r="W8" s="196"/>
      <c r="X8" s="201"/>
      <c r="Z8" s="113"/>
      <c r="AA8" s="113"/>
      <c r="AB8" s="113"/>
    </row>
    <row r="9" spans="2:28" ht="44.4" customHeight="1" x14ac:dyDescent="0.25">
      <c r="B9" s="112" t="s">
        <v>94</v>
      </c>
      <c r="C9" s="32" t="s">
        <v>71</v>
      </c>
      <c r="D9" s="32" t="s">
        <v>72</v>
      </c>
      <c r="E9" s="35" t="s">
        <v>73</v>
      </c>
      <c r="F9" s="35" t="s">
        <v>74</v>
      </c>
      <c r="G9" s="35" t="s">
        <v>75</v>
      </c>
      <c r="H9" s="32" t="s">
        <v>76</v>
      </c>
      <c r="I9" s="32" t="s">
        <v>173</v>
      </c>
      <c r="J9" s="32" t="s">
        <v>174</v>
      </c>
      <c r="K9" s="32" t="s">
        <v>77</v>
      </c>
      <c r="L9" s="32" t="s">
        <v>78</v>
      </c>
      <c r="M9" s="32" t="s">
        <v>79</v>
      </c>
      <c r="N9" s="35" t="s">
        <v>80</v>
      </c>
      <c r="O9" s="35" t="s">
        <v>81</v>
      </c>
      <c r="P9" s="35" t="s">
        <v>82</v>
      </c>
      <c r="Q9" s="32" t="s">
        <v>176</v>
      </c>
      <c r="R9" s="32" t="s">
        <v>83</v>
      </c>
      <c r="S9" s="32" t="s">
        <v>177</v>
      </c>
      <c r="T9" s="33" t="s">
        <v>178</v>
      </c>
      <c r="U9" s="33" t="s">
        <v>179</v>
      </c>
      <c r="V9" s="35" t="s">
        <v>84</v>
      </c>
      <c r="W9" s="35" t="s">
        <v>85</v>
      </c>
      <c r="X9" s="35" t="s">
        <v>86</v>
      </c>
    </row>
    <row r="10" spans="2:28" ht="205.8" customHeight="1" x14ac:dyDescent="0.25">
      <c r="B10" s="136" t="s">
        <v>97</v>
      </c>
      <c r="C10" s="138" t="s">
        <v>99</v>
      </c>
      <c r="D10" s="85" t="s">
        <v>130</v>
      </c>
      <c r="E10" s="88"/>
      <c r="F10" s="88"/>
      <c r="G10" s="87" t="str">
        <f t="shared" ref="G10:G22" si="0">IF(OR(E10="",F10=""),"",E10*F10)</f>
        <v/>
      </c>
      <c r="H10" s="138" t="s">
        <v>107</v>
      </c>
      <c r="I10" s="152" t="s">
        <v>145</v>
      </c>
      <c r="J10" s="90"/>
      <c r="K10" s="89"/>
      <c r="L10" s="88"/>
      <c r="M10" s="88"/>
      <c r="N10" s="34" t="str">
        <f t="shared" ref="N10:O22" si="1">IF(ISNUMBER(E10),IF(E10+L10&gt;1,E10+L10,1),"")</f>
        <v/>
      </c>
      <c r="O10" s="34" t="str">
        <f t="shared" si="1"/>
        <v/>
      </c>
      <c r="P10" s="83" t="str">
        <f t="shared" ref="P10:P18" si="2">IF(OR(N10="",O10=""),"",N10*O10)</f>
        <v/>
      </c>
      <c r="Q10" s="90"/>
      <c r="R10" s="90"/>
      <c r="S10" s="90"/>
      <c r="T10" s="88"/>
      <c r="U10" s="88"/>
      <c r="V10" s="34" t="str">
        <f t="shared" ref="V10:V18" si="3">IF(ISNUMBER($N10),IF($N10+T10&gt;1,$N10+T10,1),"")</f>
        <v/>
      </c>
      <c r="W10" s="34" t="str">
        <f t="shared" ref="W10:W18" si="4">IF(ISNUMBER($O10),IF($O10+U10&gt;1,$O10+U10,1),"")</f>
        <v/>
      </c>
      <c r="X10" s="83" t="str">
        <f t="shared" ref="X10:X18" si="5">IF(OR(V10="",W10=""),"",V10*W10)</f>
        <v/>
      </c>
    </row>
    <row r="11" spans="2:28" ht="112.2" customHeight="1" x14ac:dyDescent="0.25">
      <c r="B11" s="136" t="s">
        <v>97</v>
      </c>
      <c r="C11" s="138" t="s">
        <v>100</v>
      </c>
      <c r="D11" s="85" t="s">
        <v>127</v>
      </c>
      <c r="E11" s="88"/>
      <c r="F11" s="88"/>
      <c r="G11" s="87" t="str">
        <f t="shared" si="0"/>
        <v/>
      </c>
      <c r="H11" s="138" t="s">
        <v>108</v>
      </c>
      <c r="I11" s="152" t="s">
        <v>143</v>
      </c>
      <c r="J11" s="90"/>
      <c r="K11" s="89"/>
      <c r="L11" s="88"/>
      <c r="M11" s="88"/>
      <c r="N11" s="34" t="str">
        <f t="shared" ref="N11" si="6">IF(ISNUMBER(E11),IF(E11+L11&gt;1,E11+L11,1),"")</f>
        <v/>
      </c>
      <c r="O11" s="34" t="str">
        <f t="shared" ref="O11" si="7">IF(ISNUMBER(F11),IF(F11+M11&gt;1,F11+M11,1),"")</f>
        <v/>
      </c>
      <c r="P11" s="83" t="str">
        <f t="shared" ref="P11" si="8">IF(OR(N11="",O11=""),"",N11*O11)</f>
        <v/>
      </c>
      <c r="Q11" s="90"/>
      <c r="R11" s="90"/>
      <c r="S11" s="90"/>
      <c r="T11" s="88"/>
      <c r="U11" s="88"/>
      <c r="V11" s="34" t="str">
        <f t="shared" ref="V11" si="9">IF(ISNUMBER($N11),IF($N11+T11&gt;1,$N11+T11,1),"")</f>
        <v/>
      </c>
      <c r="W11" s="34" t="str">
        <f t="shared" ref="W11" si="10">IF(ISNUMBER($O11),IF($O11+U11&gt;1,$O11+U11,1),"")</f>
        <v/>
      </c>
      <c r="X11" s="83" t="str">
        <f t="shared" ref="X11" si="11">IF(OR(V11="",W11=""),"",V11*W11)</f>
        <v/>
      </c>
    </row>
    <row r="12" spans="2:28" ht="96" customHeight="1" x14ac:dyDescent="0.25">
      <c r="B12" s="136" t="s">
        <v>97</v>
      </c>
      <c r="C12" s="138" t="s">
        <v>117</v>
      </c>
      <c r="D12" s="108" t="s">
        <v>131</v>
      </c>
      <c r="E12" s="88"/>
      <c r="F12" s="88"/>
      <c r="G12" s="87" t="str">
        <f t="shared" si="0"/>
        <v/>
      </c>
      <c r="H12" s="138" t="s">
        <v>119</v>
      </c>
      <c r="I12" s="153" t="s">
        <v>124</v>
      </c>
      <c r="J12" s="90"/>
      <c r="K12" s="89"/>
      <c r="L12" s="88"/>
      <c r="M12" s="88"/>
      <c r="N12" s="34" t="str">
        <f t="shared" si="1"/>
        <v/>
      </c>
      <c r="O12" s="34" t="str">
        <f t="shared" si="1"/>
        <v/>
      </c>
      <c r="P12" s="83" t="str">
        <f t="shared" si="2"/>
        <v/>
      </c>
      <c r="Q12" s="90"/>
      <c r="R12" s="90"/>
      <c r="S12" s="90"/>
      <c r="T12" s="88"/>
      <c r="U12" s="88"/>
      <c r="V12" s="34" t="str">
        <f t="shared" si="3"/>
        <v/>
      </c>
      <c r="W12" s="34" t="str">
        <f t="shared" si="4"/>
        <v/>
      </c>
      <c r="X12" s="83" t="str">
        <f t="shared" si="5"/>
        <v/>
      </c>
    </row>
    <row r="13" spans="2:28" ht="148.19999999999999" customHeight="1" x14ac:dyDescent="0.25">
      <c r="B13" s="136" t="s">
        <v>97</v>
      </c>
      <c r="C13" s="138" t="s">
        <v>101</v>
      </c>
      <c r="D13" s="108" t="s">
        <v>142</v>
      </c>
      <c r="E13" s="88"/>
      <c r="F13" s="88"/>
      <c r="G13" s="87" t="str">
        <f t="shared" si="0"/>
        <v/>
      </c>
      <c r="H13" s="138" t="s">
        <v>109</v>
      </c>
      <c r="I13" s="153" t="s">
        <v>144</v>
      </c>
      <c r="J13" s="90"/>
      <c r="K13" s="89"/>
      <c r="L13" s="88"/>
      <c r="M13" s="88"/>
      <c r="N13" s="34" t="str">
        <f t="shared" si="1"/>
        <v/>
      </c>
      <c r="O13" s="34" t="str">
        <f t="shared" si="1"/>
        <v/>
      </c>
      <c r="P13" s="83" t="str">
        <f t="shared" si="2"/>
        <v/>
      </c>
      <c r="Q13" s="90"/>
      <c r="R13" s="90"/>
      <c r="S13" s="90"/>
      <c r="T13" s="88"/>
      <c r="U13" s="88"/>
      <c r="V13" s="34" t="str">
        <f t="shared" si="3"/>
        <v/>
      </c>
      <c r="W13" s="34" t="str">
        <f t="shared" si="4"/>
        <v/>
      </c>
      <c r="X13" s="83" t="str">
        <f t="shared" si="5"/>
        <v/>
      </c>
    </row>
    <row r="14" spans="2:28" ht="148.19999999999999" customHeight="1" x14ac:dyDescent="0.25">
      <c r="B14" s="136" t="s">
        <v>97</v>
      </c>
      <c r="C14" s="138" t="s">
        <v>102</v>
      </c>
      <c r="D14" s="85" t="s">
        <v>232</v>
      </c>
      <c r="E14" s="88"/>
      <c r="F14" s="88"/>
      <c r="G14" s="87" t="str">
        <f t="shared" si="0"/>
        <v/>
      </c>
      <c r="H14" s="138" t="s">
        <v>110</v>
      </c>
      <c r="I14" s="154" t="s">
        <v>230</v>
      </c>
      <c r="J14" s="90"/>
      <c r="K14" s="89"/>
      <c r="L14" s="88"/>
      <c r="M14" s="88"/>
      <c r="N14" s="34" t="str">
        <f t="shared" si="1"/>
        <v/>
      </c>
      <c r="O14" s="34" t="str">
        <f t="shared" si="1"/>
        <v/>
      </c>
      <c r="P14" s="83" t="str">
        <f t="shared" si="2"/>
        <v/>
      </c>
      <c r="Q14" s="90"/>
      <c r="R14" s="90"/>
      <c r="S14" s="90"/>
      <c r="T14" s="88"/>
      <c r="U14" s="88"/>
      <c r="V14" s="34" t="str">
        <f t="shared" ref="V14" si="12">IF(ISNUMBER($N14),IF($N14+T14&gt;1,$N14+T14,1),"")</f>
        <v/>
      </c>
      <c r="W14" s="34" t="str">
        <f t="shared" ref="W14" si="13">IF(ISNUMBER($O14),IF($O14+U14&gt;1,$O14+U14,1),"")</f>
        <v/>
      </c>
      <c r="X14" s="83" t="str">
        <f t="shared" ref="X14" si="14">IF(OR(V14="",W14=""),"",V14*W14)</f>
        <v/>
      </c>
    </row>
    <row r="15" spans="2:28" ht="273.60000000000002" customHeight="1" x14ac:dyDescent="0.25">
      <c r="B15" s="136" t="s">
        <v>97</v>
      </c>
      <c r="C15" s="138" t="s">
        <v>103</v>
      </c>
      <c r="D15" s="85" t="s">
        <v>228</v>
      </c>
      <c r="E15" s="88"/>
      <c r="F15" s="88"/>
      <c r="G15" s="87" t="str">
        <f t="shared" si="0"/>
        <v/>
      </c>
      <c r="H15" s="138" t="s">
        <v>111</v>
      </c>
      <c r="I15" s="153" t="s">
        <v>128</v>
      </c>
      <c r="J15" s="90"/>
      <c r="K15" s="89"/>
      <c r="L15" s="88"/>
      <c r="M15" s="88"/>
      <c r="N15" s="34" t="str">
        <f t="shared" si="1"/>
        <v/>
      </c>
      <c r="O15" s="34" t="str">
        <f t="shared" si="1"/>
        <v/>
      </c>
      <c r="P15" s="83" t="str">
        <f t="shared" si="2"/>
        <v/>
      </c>
      <c r="Q15" s="90"/>
      <c r="R15" s="90"/>
      <c r="S15" s="90"/>
      <c r="T15" s="88"/>
      <c r="U15" s="88"/>
      <c r="V15" s="34" t="str">
        <f t="shared" si="3"/>
        <v/>
      </c>
      <c r="W15" s="34" t="str">
        <f t="shared" si="4"/>
        <v/>
      </c>
      <c r="X15" s="83" t="str">
        <f t="shared" si="5"/>
        <v/>
      </c>
    </row>
    <row r="16" spans="2:28" ht="135" customHeight="1" x14ac:dyDescent="0.25">
      <c r="B16" s="136" t="s">
        <v>97</v>
      </c>
      <c r="C16" s="138" t="s">
        <v>104</v>
      </c>
      <c r="D16" s="85" t="s">
        <v>231</v>
      </c>
      <c r="E16" s="88"/>
      <c r="F16" s="88"/>
      <c r="G16" s="87" t="str">
        <f t="shared" si="0"/>
        <v/>
      </c>
      <c r="H16" s="138" t="s">
        <v>112</v>
      </c>
      <c r="I16" s="153" t="s">
        <v>90</v>
      </c>
      <c r="J16" s="90"/>
      <c r="K16" s="89"/>
      <c r="L16" s="88"/>
      <c r="M16" s="88"/>
      <c r="N16" s="34" t="str">
        <f t="shared" si="1"/>
        <v/>
      </c>
      <c r="O16" s="34" t="str">
        <f t="shared" si="1"/>
        <v/>
      </c>
      <c r="P16" s="83" t="str">
        <f t="shared" si="2"/>
        <v/>
      </c>
      <c r="Q16" s="90"/>
      <c r="R16" s="90"/>
      <c r="S16" s="90"/>
      <c r="T16" s="88"/>
      <c r="U16" s="88"/>
      <c r="V16" s="34" t="str">
        <f t="shared" si="3"/>
        <v/>
      </c>
      <c r="W16" s="34" t="str">
        <f t="shared" si="4"/>
        <v/>
      </c>
      <c r="X16" s="83" t="str">
        <f t="shared" si="5"/>
        <v/>
      </c>
    </row>
    <row r="17" spans="2:24" ht="96" customHeight="1" x14ac:dyDescent="0.25">
      <c r="B17" s="136" t="s">
        <v>97</v>
      </c>
      <c r="C17" s="138" t="s">
        <v>105</v>
      </c>
      <c r="D17" s="85" t="s">
        <v>229</v>
      </c>
      <c r="E17" s="88"/>
      <c r="F17" s="88"/>
      <c r="G17" s="87" t="str">
        <f t="shared" si="0"/>
        <v/>
      </c>
      <c r="H17" s="138" t="s">
        <v>113</v>
      </c>
      <c r="I17" s="153" t="s">
        <v>91</v>
      </c>
      <c r="J17" s="90"/>
      <c r="K17" s="89"/>
      <c r="L17" s="88"/>
      <c r="M17" s="88"/>
      <c r="N17" s="34" t="str">
        <f t="shared" si="1"/>
        <v/>
      </c>
      <c r="O17" s="34" t="str">
        <f t="shared" si="1"/>
        <v/>
      </c>
      <c r="P17" s="83" t="str">
        <f t="shared" si="2"/>
        <v/>
      </c>
      <c r="Q17" s="90"/>
      <c r="R17" s="90"/>
      <c r="S17" s="90"/>
      <c r="T17" s="88"/>
      <c r="U17" s="88"/>
      <c r="V17" s="34" t="str">
        <f t="shared" si="3"/>
        <v/>
      </c>
      <c r="W17" s="34" t="str">
        <f t="shared" si="4"/>
        <v/>
      </c>
      <c r="X17" s="83" t="str">
        <f t="shared" si="5"/>
        <v/>
      </c>
    </row>
    <row r="18" spans="2:24" ht="96" customHeight="1" x14ac:dyDescent="0.25">
      <c r="B18" s="136" t="s">
        <v>97</v>
      </c>
      <c r="C18" s="138" t="s">
        <v>106</v>
      </c>
      <c r="D18" s="85" t="s">
        <v>146</v>
      </c>
      <c r="E18" s="88"/>
      <c r="F18" s="88"/>
      <c r="G18" s="87" t="str">
        <f t="shared" si="0"/>
        <v/>
      </c>
      <c r="H18" s="138" t="s">
        <v>114</v>
      </c>
      <c r="I18" s="153" t="s">
        <v>147</v>
      </c>
      <c r="J18" s="90"/>
      <c r="K18" s="89"/>
      <c r="L18" s="88"/>
      <c r="M18" s="88"/>
      <c r="N18" s="34" t="str">
        <f t="shared" si="1"/>
        <v/>
      </c>
      <c r="O18" s="34" t="str">
        <f t="shared" si="1"/>
        <v/>
      </c>
      <c r="P18" s="83" t="str">
        <f t="shared" si="2"/>
        <v/>
      </c>
      <c r="Q18" s="90"/>
      <c r="R18" s="90"/>
      <c r="S18" s="90"/>
      <c r="T18" s="88"/>
      <c r="U18" s="88"/>
      <c r="V18" s="34" t="str">
        <f t="shared" si="3"/>
        <v/>
      </c>
      <c r="W18" s="34" t="str">
        <f t="shared" si="4"/>
        <v/>
      </c>
      <c r="X18" s="83" t="str">
        <f t="shared" si="5"/>
        <v/>
      </c>
    </row>
    <row r="19" spans="2:24" s="91" customFormat="1" ht="112.2" customHeight="1" x14ac:dyDescent="0.25">
      <c r="B19" s="136" t="s">
        <v>97</v>
      </c>
      <c r="C19" s="138" t="s">
        <v>123</v>
      </c>
      <c r="D19" s="85" t="s">
        <v>92</v>
      </c>
      <c r="E19" s="88"/>
      <c r="F19" s="88"/>
      <c r="G19" s="87" t="str">
        <f t="shared" si="0"/>
        <v/>
      </c>
      <c r="H19" s="138" t="s">
        <v>126</v>
      </c>
      <c r="I19" s="153" t="s">
        <v>132</v>
      </c>
      <c r="J19" s="90"/>
      <c r="K19" s="89"/>
      <c r="L19" s="88"/>
      <c r="M19" s="88"/>
      <c r="N19" s="96" t="str">
        <f t="shared" si="1"/>
        <v/>
      </c>
      <c r="O19" s="96" t="str">
        <f t="shared" si="1"/>
        <v/>
      </c>
      <c r="P19" s="94" t="str">
        <f>IF(OR(N19="",O19=""),"",N19*O19)</f>
        <v/>
      </c>
      <c r="Q19" s="90"/>
      <c r="R19" s="90"/>
      <c r="S19" s="90"/>
      <c r="T19" s="88"/>
      <c r="U19" s="88"/>
      <c r="V19" s="96" t="str">
        <f>IF(ISNUMBER($N19),IF($N19+T19&gt;1,$N19+T19,1),"")</f>
        <v/>
      </c>
      <c r="W19" s="96" t="str">
        <f>IF(ISNUMBER($O19),IF($O19+U19&gt;1,$O19+U19,1),"")</f>
        <v/>
      </c>
      <c r="X19" s="94" t="str">
        <f>IF(OR(V19="",W19=""),"",V19*W19)</f>
        <v/>
      </c>
    </row>
    <row r="20" spans="2:24" s="91" customFormat="1" ht="72" customHeight="1" x14ac:dyDescent="0.25">
      <c r="B20" s="136" t="s">
        <v>97</v>
      </c>
      <c r="C20" s="138" t="s">
        <v>125</v>
      </c>
      <c r="D20" s="85" t="s">
        <v>129</v>
      </c>
      <c r="E20" s="88"/>
      <c r="F20" s="88"/>
      <c r="G20" s="87" t="str">
        <f t="shared" si="0"/>
        <v/>
      </c>
      <c r="H20" s="138" t="s">
        <v>137</v>
      </c>
      <c r="I20" s="155" t="s">
        <v>93</v>
      </c>
      <c r="J20" s="90"/>
      <c r="K20" s="89"/>
      <c r="L20" s="88"/>
      <c r="M20" s="88"/>
      <c r="N20" s="96" t="str">
        <f t="shared" si="1"/>
        <v/>
      </c>
      <c r="O20" s="96" t="str">
        <f t="shared" si="1"/>
        <v/>
      </c>
      <c r="P20" s="94" t="str">
        <f>IF(OR(N20="",O20=""),"",N20*O20)</f>
        <v/>
      </c>
      <c r="Q20" s="90"/>
      <c r="R20" s="90"/>
      <c r="S20" s="90"/>
      <c r="T20" s="88"/>
      <c r="U20" s="88"/>
      <c r="V20" s="96" t="str">
        <f>IF(ISNUMBER($N20),IF($N20+T20&gt;1,$N20+T20,1),"")</f>
        <v/>
      </c>
      <c r="W20" s="96" t="str">
        <f>IF(ISNUMBER($O20),IF($O20+U20&gt;1,$O20+U20,1),"")</f>
        <v/>
      </c>
      <c r="X20" s="94" t="str">
        <f>IF(OR(V20="",W20=""),"",V20*W20)</f>
        <v/>
      </c>
    </row>
    <row r="21" spans="2:24" s="91" customFormat="1" ht="72" customHeight="1" x14ac:dyDescent="0.25">
      <c r="B21" s="137" t="s">
        <v>97</v>
      </c>
      <c r="C21" s="144" t="s">
        <v>118</v>
      </c>
      <c r="D21" s="90" t="s">
        <v>87</v>
      </c>
      <c r="E21" s="88"/>
      <c r="F21" s="88"/>
      <c r="G21" s="133" t="str">
        <f t="shared" si="0"/>
        <v/>
      </c>
      <c r="H21" s="138" t="s">
        <v>138</v>
      </c>
      <c r="I21" s="90" t="s">
        <v>88</v>
      </c>
      <c r="J21" s="90"/>
      <c r="K21" s="89"/>
      <c r="L21" s="88"/>
      <c r="M21" s="88"/>
      <c r="N21" s="96" t="str">
        <f t="shared" si="1"/>
        <v/>
      </c>
      <c r="O21" s="96" t="str">
        <f t="shared" si="1"/>
        <v/>
      </c>
      <c r="P21" s="94" t="str">
        <f>IF(OR(N21="",O21=""),"",N21*O21)</f>
        <v/>
      </c>
      <c r="Q21" s="90" t="s">
        <v>88</v>
      </c>
      <c r="R21" s="90"/>
      <c r="S21" s="90"/>
      <c r="T21" s="88"/>
      <c r="U21" s="88"/>
      <c r="V21" s="96" t="str">
        <f t="shared" ref="V21:V22" si="15">IF(ISNUMBER($N21),IF($N21+T21&gt;1,$N21+T21,1),"")</f>
        <v/>
      </c>
      <c r="W21" s="96" t="str">
        <f t="shared" ref="W21:W22" si="16">IF(ISNUMBER($O21),IF($O21+U21&gt;1,$O21+U21,1),"")</f>
        <v/>
      </c>
      <c r="X21" s="94" t="str">
        <f>IF(OR(V21="",W21=""),"",V21*W21)</f>
        <v/>
      </c>
    </row>
    <row r="22" spans="2:24" s="91" customFormat="1" ht="72" customHeight="1" x14ac:dyDescent="0.25">
      <c r="B22" s="104" t="s">
        <v>97</v>
      </c>
      <c r="C22" s="144" t="s">
        <v>118</v>
      </c>
      <c r="D22" s="90" t="s">
        <v>87</v>
      </c>
      <c r="E22" s="89"/>
      <c r="F22" s="89"/>
      <c r="G22" s="133" t="str">
        <f t="shared" si="0"/>
        <v/>
      </c>
      <c r="H22" s="138" t="s">
        <v>138</v>
      </c>
      <c r="I22" s="90" t="s">
        <v>88</v>
      </c>
      <c r="J22" s="90"/>
      <c r="K22" s="89"/>
      <c r="L22" s="89"/>
      <c r="M22" s="89"/>
      <c r="N22" s="96" t="str">
        <f t="shared" si="1"/>
        <v/>
      </c>
      <c r="O22" s="96" t="str">
        <f t="shared" si="1"/>
        <v/>
      </c>
      <c r="P22" s="94" t="str">
        <f>IF(OR(N22="",O22=""),"",N22*O22)</f>
        <v/>
      </c>
      <c r="Q22" s="90" t="s">
        <v>88</v>
      </c>
      <c r="R22" s="90"/>
      <c r="S22" s="90"/>
      <c r="T22" s="89"/>
      <c r="U22" s="89"/>
      <c r="V22" s="96" t="str">
        <f t="shared" si="15"/>
        <v/>
      </c>
      <c r="W22" s="96" t="str">
        <f t="shared" si="16"/>
        <v/>
      </c>
      <c r="X22" s="94" t="str">
        <f>IF(OR(V22="",W22=""),"",V22*W22)</f>
        <v/>
      </c>
    </row>
  </sheetData>
  <sheetProtection algorithmName="SHA-512" hashValue="vZSxgKe271MGLDq8hjoBxhBeGTyAuylWNYDMOnWJ0Q3EEc9NMFBdhvwSQCxL6TRQaliDu8+aIxjFFzOd7DJToQ==" saltValue="WpE4kkC1kHZv3dCQBDzneA==" spinCount="100000" sheet="1" formatCells="0" formatColumns="0" formatRows="0" insertRows="0" deleteRows="0" autoFilter="0" pivotTables="0"/>
  <autoFilter ref="B9:X22" xr:uid="{EADDE266-30FC-4C18-97E9-C25A2AE6161C}"/>
  <mergeCells count="8">
    <mergeCell ref="Q8:U8"/>
    <mergeCell ref="V8:X8"/>
    <mergeCell ref="B1:I1"/>
    <mergeCell ref="B8:D8"/>
    <mergeCell ref="E8:G8"/>
    <mergeCell ref="H8:M8"/>
    <mergeCell ref="N8:P8"/>
    <mergeCell ref="B3:I3"/>
  </mergeCells>
  <phoneticPr fontId="33" type="noConversion"/>
  <conditionalFormatting sqref="G10:G22">
    <cfRule type="containsBlanks" dxfId="12" priority="25">
      <formula>LEN(TRIM(G10))=0</formula>
    </cfRule>
    <cfRule type="cellIs" dxfId="11" priority="26" operator="between">
      <formula>8</formula>
      <formula>16</formula>
    </cfRule>
    <cfRule type="cellIs" dxfId="10" priority="27" operator="between">
      <formula>4</formula>
      <formula>7.99</formula>
    </cfRule>
    <cfRule type="cellIs" dxfId="9" priority="28" operator="between">
      <formula>1</formula>
      <formula>3.99</formula>
    </cfRule>
  </conditionalFormatting>
  <conditionalFormatting sqref="K10:K22">
    <cfRule type="containsText" dxfId="8" priority="29" operator="containsText" text="Bajo">
      <formula>NOT(ISERROR(SEARCH("Bajo",K10)))</formula>
    </cfRule>
    <cfRule type="containsText" dxfId="7" priority="30" operator="containsText" text="Medio">
      <formula>NOT(ISERROR(SEARCH("Medio",K10)))</formula>
    </cfRule>
    <cfRule type="containsText" dxfId="6" priority="31" operator="containsText" text="Alto">
      <formula>NOT(ISERROR(SEARCH("Alto",K10)))</formula>
    </cfRule>
  </conditionalFormatting>
  <conditionalFormatting sqref="P10:P22">
    <cfRule type="cellIs" dxfId="5" priority="22" operator="between">
      <formula>8</formula>
      <formula>16</formula>
    </cfRule>
    <cfRule type="cellIs" dxfId="4" priority="23" operator="between">
      <formula>4</formula>
      <formula>7.99</formula>
    </cfRule>
    <cfRule type="cellIs" dxfId="3" priority="24" operator="between">
      <formula>1</formula>
      <formula>3.99</formula>
    </cfRule>
  </conditionalFormatting>
  <conditionalFormatting sqref="X10:X22">
    <cfRule type="cellIs" dxfId="2" priority="19" operator="between">
      <formula>8</formula>
      <formula>16</formula>
    </cfRule>
    <cfRule type="cellIs" dxfId="1" priority="20" operator="between">
      <formula>4</formula>
      <formula>7.99</formula>
    </cfRule>
    <cfRule type="cellIs" dxfId="0" priority="21" operator="between">
      <formula>1</formula>
      <formula>3.99</formula>
    </cfRule>
  </conditionalFormatting>
  <dataValidations count="5">
    <dataValidation type="list" allowBlank="1" showInputMessage="1" showErrorMessage="1" sqref="T10:U22 L10:M22" xr:uid="{CF747947-A464-4030-8314-19BC15327272}">
      <formula1>$AA$4:$AA$7</formula1>
    </dataValidation>
    <dataValidation type="list" allowBlank="1" showInputMessage="1" showErrorMessage="1" sqref="E10:F22" xr:uid="{ECD642AC-F270-4B47-80F8-4C7DF39F3023}">
      <formula1>$Z$4:$Z$7</formula1>
    </dataValidation>
    <dataValidation type="list" allowBlank="1" showInputMessage="1" showErrorMessage="1" sqref="K10:K22" xr:uid="{C54BDE7B-DCEE-4035-A497-1E20AC06E63C}">
      <formula1>$O$3:$O$5</formula1>
    </dataValidation>
    <dataValidation type="list" allowBlank="1" showInputMessage="1" showErrorMessage="1" sqref="J10:J22" xr:uid="{2C797C16-9625-421C-B137-050701101C02}">
      <formula1>$N$3:$N$4</formula1>
    </dataValidation>
    <dataValidation type="date" allowBlank="1" showInputMessage="1" showErrorMessage="1" sqref="S10:S22" xr:uid="{CD85D2E5-A408-4419-80F3-AB790B9675DC}">
      <formula1>44287</formula1>
      <formula2>46022</formula2>
    </dataValidation>
  </dataValidations>
  <pageMargins left="0.70866141732283472" right="0.70866141732283472" top="0.74803149606299213" bottom="0.74803149606299213" header="0.31496062992125984" footer="0.31496062992125984"/>
  <pageSetup paperSize="9" scale="2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9609-F09C-4C42-A86D-0D0E8DB3D5BD}">
  <dimension ref="A1:H2"/>
  <sheetViews>
    <sheetView workbookViewId="0">
      <selection activeCell="C2" sqref="C2"/>
    </sheetView>
  </sheetViews>
  <sheetFormatPr baseColWidth="10" defaultRowHeight="14.4" x14ac:dyDescent="0.3"/>
  <cols>
    <col min="2" max="2" width="15" customWidth="1"/>
    <col min="7" max="7" width="34.33203125" customWidth="1"/>
  </cols>
  <sheetData>
    <row r="1" spans="1:8" ht="43.2" x14ac:dyDescent="0.3">
      <c r="A1" s="158" t="s">
        <v>218</v>
      </c>
      <c r="B1" s="158" t="s">
        <v>211</v>
      </c>
      <c r="C1" s="158" t="s">
        <v>212</v>
      </c>
      <c r="D1" s="158" t="s">
        <v>213</v>
      </c>
      <c r="E1" s="158" t="s">
        <v>214</v>
      </c>
      <c r="F1" s="158" t="s">
        <v>215</v>
      </c>
      <c r="G1" s="158" t="s">
        <v>216</v>
      </c>
      <c r="H1" s="158" t="s">
        <v>217</v>
      </c>
    </row>
    <row r="2" spans="1:8" x14ac:dyDescent="0.3">
      <c r="A2" s="157" t="s">
        <v>97</v>
      </c>
      <c r="B2" s="157">
        <f>COUNTIF(Indicador_Riesgo_Ent.Privada!B:B,Métodos_Gestión_Entid_Privada!A8)-2</f>
        <v>11</v>
      </c>
      <c r="C2" s="157">
        <f>COUNTIFS(Indicador_Riesgo_Ent.Privada!B:B,Métodos_Gestión_Entid_Privada!A8,Indicador_Riesgo_Ent.Privada!J:J,"Sí")</f>
        <v>0</v>
      </c>
      <c r="D2" s="157">
        <f>COUNTIFS(Indicador_Riesgo_Ent.Privada!C:C,Métodos_Gestión_Entid_Privada!B8,Indicador_Riesgo_Ent.Privada!K:K,"No")</f>
        <v>0</v>
      </c>
      <c r="E2" s="157">
        <f>B2-C2-D2</f>
        <v>11</v>
      </c>
      <c r="F2" s="157">
        <f>B2 - COUNTIFS(Indicador_Riesgo_Ent.Privada!B:B,Métodos_Gestión_Entid_Privada!A8,Indicador_Riesgo_Ent.Privada!Q:Q,"")</f>
        <v>0</v>
      </c>
      <c r="G2" s="157">
        <f>IF(AND(D2=B2,F2=0),1,0)</f>
        <v>0</v>
      </c>
      <c r="H2" s="157" t="str">
        <f>IF(OR(E2&lt;&gt;0,G2=1),"Incompleto","Aplica")</f>
        <v>Incompleto</v>
      </c>
    </row>
  </sheetData>
  <sheetProtection algorithmName="SHA-512" hashValue="WYSew32jk1sKLiMesgewmLUVcsEBM2d1nbxgwx42vm7G4/bYYiuI1wb2FNPQbzlTMDYcrBhbe0UQXTUJR3oPSA==" saltValue="DkQgfTRxeeRRzWgt4C475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0144EA35FD3A45998C9FAC09ADA60D" ma:contentTypeVersion="1" ma:contentTypeDescription="Crear nuevo documento." ma:contentTypeScope="" ma:versionID="f46a06df43d2cc80500790d930d6237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B89F97E-C6C8-4EB9-8833-330B60E138AA}"/>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RAN.C.CAT</vt:lpstr>
      <vt:lpstr>RAN.C.CET</vt:lpstr>
      <vt:lpstr>RAN.CP.R1</vt:lpstr>
      <vt:lpstr>Indicador_Riesgo_Ent.Privada!RAN.S.R8</vt:lpstr>
      <vt:lpstr>RANCPR1</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Proyectos</dc:title>
  <dc:subject/>
  <dc:creator/>
  <cp:keywords/>
  <dc:description/>
  <cp:lastModifiedBy/>
  <cp:revision/>
  <dcterms:created xsi:type="dcterms:W3CDTF">2015-06-05T18:19:34Z</dcterms:created>
  <dcterms:modified xsi:type="dcterms:W3CDTF">2024-06-10T10:50:16Z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0x010100F30144EA35FD3A45998C9FAC09ADA60D</vt:lpwstr>
  </property>
  <property fmtid="{D5CDD505-2E9C-101B-9397-08002B2CF9AE}" pid="3" name="MediaServiceImageTags">
    <vt:lpwstr/>
  </property>
  <property fmtid="{D5CDD505-2E9C-101B-9397-08002B2CF9AE}" pid="4" name="Revisada">
    <vt:bool>true</vt:bool>
  </property>
</Properties>
</file>