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6.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ustom.xml" ContentType="application/vnd.openxmlformats-officedocument.custom-properties+xml"/>
  <Override PartName="/xl/tables/table4.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5.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A45039E9-6C61-4CF7-8ED4-53CCF1F3FBA4}" xr6:coauthVersionLast="47" xr6:coauthVersionMax="47" xr10:uidLastSave="{00000000-0000-0000-0000-000000000000}"/>
  <bookViews>
    <workbookView xWindow="-110" yWindow="-110" windowWidth="19420" windowHeight="10300" firstSheet="2" activeTab="2" xr2:uid="{00000000-000D-0000-FFFF-FFFF00000000}"/>
  </bookViews>
  <sheets>
    <sheet name="Portada Sectorial" sheetId="27" r:id="rId1"/>
    <sheet name="0.Lista Beneficiarios" sheetId="39" r:id="rId2"/>
    <sheet name="1.Gastos de Personal" sheetId="29" r:id="rId3"/>
    <sheet name="2.Instrumental y Material" sheetId="12" r:id="rId4"/>
    <sheet name="3.Inv Contract, con tecn, paten" sheetId="31" r:id="rId5"/>
    <sheet name="4.Gastos generales suplement" sheetId="35" r:id="rId6"/>
    <sheet name="5.Otros gastos de funcionamient" sheetId="34" r:id="rId7"/>
    <sheet name="6.Tabla agregada por PT" sheetId="37" r:id="rId8"/>
    <sheet name="7.Tabla agregada por Actividade" sheetId="38" r:id="rId9"/>
  </sheets>
  <definedNames>
    <definedName name="Beneficiario">'0.Lista Beneficiarios'!$B$2:$B$5</definedName>
    <definedName name="Entidad_1">'0.Lista Beneficiarios'!$B$2</definedName>
    <definedName name="Entidad_2">'0.Lista Beneficiarios'!$B$3</definedName>
    <definedName name="Entidad_3">'0.Lista Beneficiarios'!$B$4</definedName>
    <definedName name="Entidad_4">'0.Lista Beneficiarios'!$B$5</definedName>
    <definedName name="Nombre">'0.Lista Beneficiarios'!$B$2:$B$5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29" l="1"/>
  <c r="I5" i="29"/>
  <c r="I4" i="29"/>
  <c r="B6" i="39" l="1"/>
  <c r="B7" i="39"/>
  <c r="B8" i="39"/>
  <c r="B9" i="39"/>
  <c r="B10" i="39"/>
  <c r="B11" i="39"/>
  <c r="B12" i="39"/>
  <c r="B13" i="39"/>
  <c r="B14" i="39"/>
  <c r="B15" i="39"/>
  <c r="B16" i="39"/>
  <c r="B17" i="39"/>
  <c r="B18" i="39"/>
  <c r="B19" i="39"/>
  <c r="B20" i="39"/>
  <c r="B3" i="39"/>
  <c r="B4" i="39"/>
  <c r="B5" i="39"/>
  <c r="B2" i="39"/>
  <c r="I7" i="29" l="1"/>
  <c r="G8" i="29" l="1"/>
  <c r="D8" i="34" l="1"/>
  <c r="G13" i="27" s="1"/>
  <c r="D8" i="35"/>
  <c r="G15" i="27" s="1"/>
  <c r="G14" i="27" s="1"/>
  <c r="E24" i="31"/>
  <c r="F13" i="31"/>
  <c r="K8" i="12"/>
  <c r="I8" i="29"/>
  <c r="D8" i="27" l="1"/>
  <c r="E8" i="27"/>
  <c r="F8" i="27"/>
  <c r="C8" i="27"/>
  <c r="E15" i="27" l="1"/>
  <c r="E14" i="27" s="1"/>
  <c r="E13" i="27"/>
  <c r="E12" i="27"/>
  <c r="E11" i="27"/>
  <c r="E10" i="27"/>
  <c r="C15" i="27"/>
  <c r="C14" i="27" s="1"/>
  <c r="C13" i="27"/>
  <c r="C12" i="27"/>
  <c r="C11" i="27"/>
  <c r="C10" i="27"/>
  <c r="D13" i="27"/>
  <c r="D12" i="27"/>
  <c r="D11" i="27"/>
  <c r="D15" i="27"/>
  <c r="D14" i="27" s="1"/>
  <c r="D10" i="27"/>
  <c r="F15" i="27"/>
  <c r="F14" i="27" s="1"/>
  <c r="F10" i="27"/>
  <c r="F13" i="27"/>
  <c r="F12" i="27"/>
  <c r="F11" i="27"/>
  <c r="I7" i="38"/>
  <c r="I7" i="37"/>
  <c r="C9" i="27" l="1"/>
  <c r="C16" i="27" s="1"/>
  <c r="D9" i="27"/>
  <c r="D16" i="27" s="1"/>
  <c r="E9" i="27"/>
  <c r="E16" i="27" s="1"/>
  <c r="F9" i="27"/>
  <c r="F16" i="27" s="1"/>
  <c r="G10" i="27"/>
  <c r="G12" i="27"/>
  <c r="G11" i="27" l="1"/>
  <c r="G9" i="27" l="1"/>
  <c r="G16" i="27" s="1"/>
  <c r="G17" i="27" s="1"/>
</calcChain>
</file>

<file path=xl/sharedStrings.xml><?xml version="1.0" encoding="utf-8"?>
<sst xmlns="http://schemas.openxmlformats.org/spreadsheetml/2006/main" count="162" uniqueCount="132">
  <si>
    <t>PRESUPUESTO</t>
  </si>
  <si>
    <t>Entidad</t>
  </si>
  <si>
    <t>Título de Proyecto</t>
  </si>
  <si>
    <t>PRESUPUESTO TOTAL</t>
  </si>
  <si>
    <t>Costes Directos</t>
  </si>
  <si>
    <t>GASTOS DE PERSONAL</t>
  </si>
  <si>
    <t>COSTES DE INSTRUMENTAL Y MATERIAL INVENTARIABLE</t>
  </si>
  <si>
    <t xml:space="preserve">COSTES DE INVESTIGACION CONTRACTUAL, CONOCIMIENTOS TECNICOS Y PATENTES ADQUIRIDAS </t>
  </si>
  <si>
    <t>OTROS GASTOS DE FUNCIONAMIENTO</t>
  </si>
  <si>
    <t>Costes indirectos</t>
  </si>
  <si>
    <t>TOTAL</t>
  </si>
  <si>
    <r>
      <rPr>
        <b/>
        <i/>
        <sz val="11"/>
        <color theme="0"/>
        <rFont val="Calibri"/>
        <family val="2"/>
        <scheme val="minor"/>
      </rPr>
      <t xml:space="preserve">DESGLOSE DEL PRESUPUESTO DEL PROYECTO: </t>
    </r>
    <r>
      <rPr>
        <b/>
        <u/>
        <sz val="11"/>
        <color theme="0"/>
        <rFont val="Calibri"/>
        <family val="2"/>
        <scheme val="minor"/>
      </rPr>
      <t>GASTOS DE PERSONAL DEDICADO AL PROYECTO</t>
    </r>
  </si>
  <si>
    <t>Perfil Profesional</t>
  </si>
  <si>
    <t>TIPO: 
Contratado
Autónomo Socio 
Autónomo Dependiente</t>
  </si>
  <si>
    <t>Nueva Contratación (SI/NO)</t>
  </si>
  <si>
    <t>Código Actividad</t>
  </si>
  <si>
    <t>Dedicación* (Nº Horas)</t>
  </si>
  <si>
    <t>Total</t>
  </si>
  <si>
    <t>*Serán subvencionables únicamente las horas efectvamente trabajadas y directamente vinculadas a la realizacion del proyecto subvenciobable</t>
  </si>
  <si>
    <r>
      <t>a.</t>
    </r>
    <r>
      <rPr>
        <b/>
        <sz val="10"/>
        <color theme="1"/>
        <rFont val="Times New Roman"/>
        <family val="1"/>
      </rPr>
      <t xml:space="preserve">       </t>
    </r>
    <r>
      <rPr>
        <b/>
        <sz val="10"/>
        <color theme="1"/>
        <rFont val="Calibri"/>
        <family val="2"/>
      </rPr>
      <t>Cálculo del coste hora :</t>
    </r>
  </si>
  <si>
    <t>Ejemplo de cáculo de coste €/hora para el caso de nómina</t>
  </si>
  <si>
    <t>La fórmula de cálculo del coste-hora, para cada empleado participante en el proyecto es:</t>
  </si>
  <si>
    <t>Coste de Seguridad Social para la empresa en el ejercicio anterior: 37.774,50€</t>
  </si>
  <si>
    <t>Coste salario bruto anual en el ejercicio anterior: 40.860€</t>
  </si>
  <si>
    <t>Coste Seguridad Social anual en el ejercicio anterior: 12.830,04€</t>
  </si>
  <si>
    <t>Coste-hora =</t>
  </si>
  <si>
    <t>Jornada anual en horas según convenio vigente: 1442 horas</t>
  </si>
  <si>
    <t>Coste hora=(40.860€+12.830,04€)/1442=37,21</t>
  </si>
  <si>
    <t>Donde:</t>
  </si>
  <si>
    <t xml:space="preserve">X = Percepciones salariales dinerarias del trabajador de cada mes en el que se imputen horas al proyecto. Se excluirán de las mismas las retribuciones en especie o no salariales. Así mismo, sólo se imputará el salario regular, excluyendo bonus, pagas de objetivos, etc. </t>
  </si>
  <si>
    <t xml:space="preserve">H = Jornada ordinaria máxima de trabajo efectivo en cómputo anual marcada por el Convenio. </t>
  </si>
  <si>
    <t>No serán subvencionables como costes de personal las percepciones no salariales de ningún tipo, tales como:</t>
  </si>
  <si>
    <r>
      <t>·</t>
    </r>
    <r>
      <rPr>
        <sz val="10"/>
        <color theme="1"/>
        <rFont val="Times New Roman"/>
        <family val="1"/>
      </rPr>
      <t xml:space="preserve">         </t>
    </r>
    <r>
      <rPr>
        <sz val="10"/>
        <color theme="1"/>
        <rFont val="Calibri"/>
        <family val="2"/>
      </rPr>
      <t>Cualquier concepto indemnizatorio y los pagos delegados a la Seguridad Social o mutua colaboradora.</t>
    </r>
  </si>
  <si>
    <r>
      <t>·</t>
    </r>
    <r>
      <rPr>
        <sz val="10"/>
        <color theme="1"/>
        <rFont val="Times New Roman"/>
        <family val="1"/>
      </rPr>
      <t xml:space="preserve">         </t>
    </r>
    <r>
      <rPr>
        <sz val="10"/>
        <color theme="1"/>
        <rFont val="Calibri"/>
        <family val="2"/>
      </rPr>
      <t>Las dietas por viajes, alojamiento y manutención.</t>
    </r>
  </si>
  <si>
    <r>
      <rPr>
        <sz val="10"/>
        <color theme="1"/>
        <rFont val="Arial"/>
        <family val="2"/>
      </rPr>
      <t>2º.</t>
    </r>
    <r>
      <rPr>
        <sz val="10"/>
        <color theme="1"/>
        <rFont val="Times New Roman"/>
        <family val="1"/>
      </rPr>
      <t xml:space="preserve">    </t>
    </r>
    <r>
      <rPr>
        <sz val="10"/>
        <color theme="1"/>
        <rFont val="Calibri"/>
        <family val="2"/>
      </rPr>
      <t>En el caso de los trabajadores del tipo 2º que cobren mediante factura y 3º (personal autónomo económicamente dependiente), el cálculo del coste-hora se realizará mediante el cociente entre las retribuciones satisfechas al trabajador y las horas dedicadas al proyecto, teniendo en cuenta las exclusiones citadas para el personal laboral.</t>
    </r>
  </si>
  <si>
    <t xml:space="preserve">Ejemplo de cálculo de coste €/hora en el caso de pago de facturas del ejercicio anterior
</t>
  </si>
  <si>
    <t>Sumatorio de cuantias satisfechas: 25.000€</t>
  </si>
  <si>
    <t xml:space="preserve">No se aceptarán imputaciones de cuotas de seguridad social del trabajador autónomo, salvo que exista una norma de rango legal que declare el coste de seguridad social del autónomo exento de la base imponible del IRPF y sea la entidad beneficiaria la que realice el ingreso de las cuotas en lugar del trabajador. </t>
  </si>
  <si>
    <t>Sumatorio de horas de trabajo incluidas en las facturas del ejercicio anterior: 260 horas</t>
  </si>
  <si>
    <t>Igualmente, no serán subvencionables en estos casos, las percepciones no salariales de ningún tipo, tales como:</t>
  </si>
  <si>
    <t>Coste €/hora= 25.000€/260 horas=96,15€/hora</t>
  </si>
  <si>
    <t>Atención: aplica el límite máximo de 60€/hora</t>
  </si>
  <si>
    <t>Coste €/hora a aplicar= 60€/hora</t>
  </si>
  <si>
    <r>
      <t>·</t>
    </r>
    <r>
      <rPr>
        <sz val="10"/>
        <color theme="1"/>
        <rFont val="Times New Roman"/>
        <family val="1"/>
      </rPr>
      <t xml:space="preserve">         </t>
    </r>
    <r>
      <rPr>
        <sz val="10"/>
        <color theme="1"/>
        <rFont val="Calibri"/>
        <family val="2"/>
      </rPr>
      <t xml:space="preserve">El coste-hora máximo subvencionable es de 60 euros. En el caso de costes superiores, se minorarán hasta el límite. </t>
    </r>
  </si>
  <si>
    <r>
      <t>b.</t>
    </r>
    <r>
      <rPr>
        <b/>
        <sz val="10"/>
        <color theme="1"/>
        <rFont val="Times New Roman"/>
        <family val="1"/>
      </rPr>
      <t xml:space="preserve">       </t>
    </r>
    <r>
      <rPr>
        <b/>
        <sz val="10"/>
        <color theme="1"/>
        <rFont val="Calibri"/>
        <family val="2"/>
      </rPr>
      <t xml:space="preserve">Los costes de personal deberán estar asociados a entidades que deberán estar ubicadas en territorio español. </t>
    </r>
  </si>
  <si>
    <r>
      <t>c.</t>
    </r>
    <r>
      <rPr>
        <b/>
        <sz val="10"/>
        <color theme="1"/>
        <rFont val="Times New Roman"/>
        <family val="1"/>
      </rPr>
      <t xml:space="preserve">       </t>
    </r>
    <r>
      <rPr>
        <b/>
        <sz val="10"/>
        <color theme="1"/>
        <rFont val="Calibri"/>
        <family val="2"/>
      </rPr>
      <t>Dentro de este apartado no se incluirán los costes de las áreas transversales de la entidad, dado que se consideran incluidos en los costes indirectos.</t>
    </r>
  </si>
  <si>
    <r>
      <rPr>
        <b/>
        <i/>
        <sz val="11"/>
        <color rgb="FFFFFFFF"/>
        <rFont val="Calibri"/>
        <family val="2"/>
      </rPr>
      <t>DESGLOSE DEL PRESUPUESTO DEL PROYECTO:</t>
    </r>
    <r>
      <rPr>
        <b/>
        <sz val="11"/>
        <color rgb="FFFFFFFF"/>
        <rFont val="Calibri"/>
        <family val="2"/>
      </rPr>
      <t xml:space="preserve"> </t>
    </r>
    <r>
      <rPr>
        <b/>
        <u/>
        <sz val="11"/>
        <color rgb="FFFFFFFF"/>
        <rFont val="Calibri"/>
        <family val="2"/>
      </rPr>
      <t>COSTES DE INSTRUMENTAL Y MATERIAL INVENTARIABLE EMPLEADO EN LA EJECUCIÓN DEL PROYECTO</t>
    </r>
  </si>
  <si>
    <t>Concepto</t>
  </si>
  <si>
    <t>Nº Unidades</t>
  </si>
  <si>
    <t>Coste unitario (adquisición o arrendamiento)</t>
  </si>
  <si>
    <t>% Dedicación a la actividad</t>
  </si>
  <si>
    <t>% Amortización en el Proyecto</t>
  </si>
  <si>
    <t xml:space="preserve">Presupuesto
</t>
  </si>
  <si>
    <t>Únicamente se considerará financiable la amortización o el arrendamiento financiero</t>
  </si>
  <si>
    <r>
      <rPr>
        <b/>
        <sz val="11"/>
        <color rgb="FF000000"/>
        <rFont val="Calibri"/>
        <family val="2"/>
      </rPr>
      <t>Estimación del Coste de la amortización anual</t>
    </r>
    <r>
      <rPr>
        <sz val="11"/>
        <color rgb="FF000000"/>
        <rFont val="Calibri"/>
        <family val="2"/>
      </rPr>
      <t xml:space="preserve"> = </t>
    </r>
  </si>
  <si>
    <t>J = Jornada laboral anual según convenio de la empresa.</t>
  </si>
  <si>
    <r>
      <rPr>
        <b/>
        <i/>
        <sz val="11"/>
        <color rgb="FFFFFFFF"/>
        <rFont val="Calibri"/>
        <family val="2"/>
      </rPr>
      <t xml:space="preserve">DESGLOSE DEL PRESUPUESTO DEL PROYECTO: </t>
    </r>
    <r>
      <rPr>
        <b/>
        <sz val="11"/>
        <color rgb="FFFFFFFF"/>
        <rFont val="Calibri"/>
        <family val="2"/>
      </rPr>
      <t xml:space="preserve"> </t>
    </r>
    <r>
      <rPr>
        <b/>
        <u/>
        <sz val="11"/>
        <color rgb="FFFFFFFF"/>
        <rFont val="Calibri"/>
        <family val="2"/>
      </rPr>
      <t>COSTES DE INVESTIGACIÓN CONTRACTUAL Y CONOCIMIENTOS TÉCNICOS: SUBCONTRATACIONES</t>
    </r>
  </si>
  <si>
    <t>Código Actividad a subcontratar</t>
  </si>
  <si>
    <t>Perfil entidad a subcontratar</t>
  </si>
  <si>
    <t>Tipo de Servicio a subcontratar</t>
  </si>
  <si>
    <t>Descripcion del servicio</t>
  </si>
  <si>
    <t>Coste estimado</t>
  </si>
  <si>
    <t>Coste estimado por hora</t>
  </si>
  <si>
    <t>Nota: los subcontratistas podrán ser personas físicas y jurídicas.
Es decir, se pueden subcontratar actividades con profesionales autónomos, teniendo en cuenta que en este caso los gastos deberán referirse siempre a costes por hora.</t>
  </si>
  <si>
    <r>
      <rPr>
        <b/>
        <i/>
        <sz val="11"/>
        <color rgb="FFFFFFFF"/>
        <rFont val="Calibri"/>
        <family val="2"/>
      </rPr>
      <t xml:space="preserve">DESGLOSE DEL PRESUPUESTO DEL PROYECTO: </t>
    </r>
    <r>
      <rPr>
        <b/>
        <sz val="11"/>
        <color rgb="FFFFFFFF"/>
        <rFont val="Calibri"/>
        <family val="2"/>
      </rPr>
      <t xml:space="preserve"> </t>
    </r>
    <r>
      <rPr>
        <b/>
        <u/>
        <sz val="11"/>
        <color rgb="FFFFFFFF"/>
        <rFont val="Calibri"/>
        <family val="2"/>
      </rPr>
      <t>PATENTES ADQUIRIDAS U OBTENIDAS POR LICENCIAS DE FUENTES EXTERNAS</t>
    </r>
  </si>
  <si>
    <t>Código Actividad en la que se utiliza</t>
  </si>
  <si>
    <t>Concepto. Descripción de la tecnología a obtener</t>
  </si>
  <si>
    <t>Nº patente (en su caso)</t>
  </si>
  <si>
    <r>
      <t>DESGLOSE DEL PRESUPUESTO DEL PROYECTO:</t>
    </r>
    <r>
      <rPr>
        <b/>
        <u/>
        <sz val="11"/>
        <color theme="0"/>
        <rFont val="Calibri"/>
        <family val="2"/>
        <scheme val="minor"/>
      </rPr>
      <t xml:space="preserve"> GASTOS GENERALES SUPLEMENTARIOS</t>
    </r>
  </si>
  <si>
    <t>Concepto (*)</t>
  </si>
  <si>
    <t>Código de la actividad en la que se aplicará el servicio</t>
  </si>
  <si>
    <t>-</t>
  </si>
  <si>
    <r>
      <rPr>
        <b/>
        <sz val="11"/>
        <color rgb="FF000000"/>
        <rFont val="Calibri"/>
        <family val="2"/>
      </rPr>
      <t>Costes indirectos</t>
    </r>
    <r>
      <rPr>
        <sz val="11"/>
        <color rgb="FF000000"/>
        <rFont val="Calibri"/>
        <family val="2"/>
      </rPr>
      <t xml:space="preserve"> (máx. 15% de los costes de personal)</t>
    </r>
  </si>
  <si>
    <r>
      <rPr>
        <b/>
        <sz val="11"/>
        <color rgb="FF000000"/>
        <rFont val="Calibri"/>
        <family val="2"/>
      </rPr>
      <t>Curso de capacitación</t>
    </r>
    <r>
      <rPr>
        <sz val="11"/>
        <color rgb="FF000000"/>
        <rFont val="Calibri"/>
        <family val="2"/>
      </rPr>
      <t>: resumir brevemente en el campo concepto tema, nº de asistentes e indicar la entidad que lo impartirá.</t>
    </r>
  </si>
  <si>
    <r>
      <t>DESGLOSE DEL PRESUPUESTO DEL PROYECTO:</t>
    </r>
    <r>
      <rPr>
        <b/>
        <u/>
        <sz val="11"/>
        <color theme="0"/>
        <rFont val="Calibri"/>
        <family val="2"/>
        <scheme val="minor"/>
      </rPr>
      <t xml:space="preserve"> OTROS GASTOS DE FUNCIONAMIENTO</t>
    </r>
  </si>
  <si>
    <t>Código de la actividad en la que se utiliza</t>
  </si>
  <si>
    <t>Código Paquete de Trabajo</t>
  </si>
  <si>
    <t>Nombre Paquete de Trabajo</t>
  </si>
  <si>
    <t>Gastos de personal</t>
  </si>
  <si>
    <t>Costes de instrumental y material</t>
  </si>
  <si>
    <t>Costes de investigación contractual, conocimientos técnicos y patentes</t>
  </si>
  <si>
    <t>Otros gastos de funcionamiento</t>
  </si>
  <si>
    <t>Gastos generales complementarios</t>
  </si>
  <si>
    <t>PT00</t>
  </si>
  <si>
    <t>PT01</t>
  </si>
  <si>
    <t>[...]</t>
  </si>
  <si>
    <t>Nombre Actividad</t>
  </si>
  <si>
    <t>A00</t>
  </si>
  <si>
    <t>A01</t>
  </si>
  <si>
    <t>A02</t>
  </si>
  <si>
    <t>GASTOS GENERALES</t>
  </si>
  <si>
    <t>CONCEPTO FINANCIABLE (art.20 de la Orden)</t>
  </si>
  <si>
    <r>
      <t xml:space="preserve">Coste (€/h) </t>
    </r>
    <r>
      <rPr>
        <b/>
        <sz val="8"/>
        <color rgb="FFFFFFFF"/>
        <rFont val="Calibri"/>
        <family val="2"/>
      </rPr>
      <t>según Anexo 2.B.1 convocatoria</t>
    </r>
  </si>
  <si>
    <t>Se incluirán costes de material, suministros y productos similares no inventariables que se deriven directamente de la actividad del proyecto (por ejemplo: consumibles como cables, latiguillos, bridas, preconectores etc). 
En ningun caso se incluirá el coste de material de oficina por estar integrado en los costes indirectos (15% de los costes de personal del proyecto)</t>
  </si>
  <si>
    <t>Beneficiario encargado de la actividad</t>
  </si>
  <si>
    <t>Nombre</t>
  </si>
  <si>
    <t>PRESUPUESTO POR BENEFICIARIO</t>
  </si>
  <si>
    <t>Beneficiario encargado de la Actividad</t>
  </si>
  <si>
    <t>Entidad 1</t>
  </si>
  <si>
    <t>Entidad 2</t>
  </si>
  <si>
    <t>Entidad 3</t>
  </si>
  <si>
    <t>Entidad 4</t>
  </si>
  <si>
    <t>o Tasas de los títulos de propiedad industrial.</t>
  </si>
  <si>
    <t>o Gastos asociados a la generación del informe tecnológico de patentes. Este gasto se financiará hasta un máximo de 450 € por activo.</t>
  </si>
  <si>
    <t>o Gastos asociados a la tramitación mediante agente de propiedad industrial. Este gasto se financiará hasta un máximo de 3.000 € cuando se trate de tramitación de patentes nacionales y hasta un máximo de 6.000 € para tramitación de patentes nacionales en el extranjero, regionales e internacionales, siempre que este concepto no haya sido subvencionado por la Oficina Española de Patentes y Marcas.</t>
  </si>
  <si>
    <r>
      <t xml:space="preserve">Protección de activos intangibles mediante propiedad industrial obtenidos en el desarrollo del proyecto: </t>
    </r>
    <r>
      <rPr>
        <sz val="11"/>
        <color rgb="FF000000"/>
        <rFont val="Calibri"/>
        <family val="2"/>
      </rPr>
      <t>Describir el concepto de acuerdo con las siguientes opciones:</t>
    </r>
    <r>
      <rPr>
        <b/>
        <sz val="11"/>
        <color rgb="FF000000"/>
        <rFont val="Calibri"/>
        <family val="2"/>
      </rPr>
      <t xml:space="preserve"> </t>
    </r>
  </si>
  <si>
    <t>(*) En esta partida se pueden incluir:</t>
  </si>
  <si>
    <t>PT02</t>
  </si>
  <si>
    <t xml:space="preserve">Código Actividad </t>
  </si>
  <si>
    <t>Gastos generales suplementarios</t>
  </si>
  <si>
    <t>Beneficiario</t>
  </si>
  <si>
    <t>INSTRUCCIONES PARA AÑADIR ENTIDADES</t>
  </si>
  <si>
    <t>1. Rellene solamente el Nombre de la Entidad</t>
  </si>
  <si>
    <t>2. Si tiene menos de cuatro entidades deje en blanco el campo de Nombre de las Entidades que no vaya a utilizar (por ejemplo, si tiene 2 Entidades deje en blanco A4 y A5)</t>
  </si>
  <si>
    <t>3. Si tiene mas de 4 Entidades, para añadir Entidades amplie la tabla desplazando hacia abajo la esquina inferior derecha tantas filas como entidades adicionales desee añadir</t>
  </si>
  <si>
    <t>3.2. En la pestaña Portada inserte las columnas necesarias para las nuevas entidades introducidas y establezca las referencias a ellas</t>
  </si>
  <si>
    <t/>
  </si>
  <si>
    <t>X = Coste de compra del bien inventariable. En el caso de arrendamiento, el coste anual será el sumatorio de las cuotas de un año.</t>
  </si>
  <si>
    <t>Y = Porcentaje de amortización anual establecido por la empresa. Por defecto se considerará un 20% anual. Si se imputa otro %, deberá ser justificado. En el caso de arrendamiento, se consignará un 100%.</t>
  </si>
  <si>
    <t>H = Número de horas que se estima en la anualidad dedicar a la ejecución del proyecto del bien inventariable.  tiempo dedicado al proyecto</t>
  </si>
  <si>
    <t>En el caso de arrendamiento, el cociente de los conceptos H/J será la unidad</t>
  </si>
  <si>
    <t>En caso que el bien que se adquiere en la modalidad de arrendamiento financiero, se debe describir el bien que se adquiere en esta modalidad para ser destinado al proyecto en exclusividad.</t>
  </si>
  <si>
    <t xml:space="preserve">Importante: </t>
  </si>
  <si>
    <t>Hombre / Mujer</t>
  </si>
  <si>
    <t>Amortización Anual</t>
  </si>
  <si>
    <t>Duración de la Actividad (años)</t>
  </si>
  <si>
    <t>Tanto en el caso de amortización como de arrendamiento, el margen temporal a tener en cuenta para la estimación de costes será el periodo de duración de la actividad a la que esté asignada el el material o instrumental a considerar.</t>
  </si>
  <si>
    <t>Adquisicion / Arrendamiento</t>
  </si>
  <si>
    <r>
      <t xml:space="preserve">Gastos asociados al informe de auditoría contable y técnica </t>
    </r>
    <r>
      <rPr>
        <sz val="11"/>
        <color rgb="FF000000"/>
        <rFont val="Calibri"/>
        <family val="2"/>
      </rPr>
      <t xml:space="preserve">elaborado por un auditor con inscripción vigente en el Registro Oficial de Auditores de Cuentas (ROAC), </t>
    </r>
    <r>
      <rPr>
        <b/>
        <sz val="11"/>
        <color rgb="FF000000"/>
        <rFont val="Calibri"/>
        <family val="2"/>
      </rPr>
      <t>hasta un máximo de 1.500 euros,</t>
    </r>
    <r>
      <rPr>
        <sz val="11"/>
        <color rgb="FF000000"/>
        <rFont val="Calibri"/>
        <family val="2"/>
      </rPr>
      <t xml:space="preserve"> en el ámbito de lo indicado en el artículo 37.2 de las bases reguladoras para la justificación de las ayudas.</t>
    </r>
  </si>
  <si>
    <r>
      <rPr>
        <sz val="10"/>
        <color theme="1"/>
        <rFont val="Arial"/>
        <family val="2"/>
      </rPr>
      <t>1º.</t>
    </r>
    <r>
      <rPr>
        <sz val="10"/>
        <color theme="1"/>
        <rFont val="Times New Roman"/>
        <family val="1"/>
      </rPr>
      <t xml:space="preserve">    </t>
    </r>
    <r>
      <rPr>
        <sz val="10"/>
        <color theme="1"/>
        <rFont val="Calibri"/>
        <family val="2"/>
      </rPr>
      <t xml:space="preserve">En el caso de los trabajadores de los tipos 1º y 2º del punto anterior que cobren por nómina (personal con contrato laboral, personal funcionario o estatutario, personal autónomo socio de la empresa y personal socio trabajador de las Cooperativas de Trabajo Asociado, que cobren por nómina) se imputará para cada trabajador el producto del coste-hora por el tiempo en horas dedicado directamente al proyecto. </t>
    </r>
  </si>
  <si>
    <t xml:space="preserve">Y = Cotizaciones a la Seguridad Social, o regímenes especiales análogos, soportadas directamente por la empresa. Se descontarán las bonificaciones o reducciones que puedan estar asociadas al pago de esa cotización. En el caso de autónomos no será imputable la cuota de la Seguridad Social, ya que le corresponde exclusivamente al trabajador, salvo que exista una norma de rango legal que declare el coste de la Seguridad Social del autónomo exento de la base imponible del IRPF y sea la entidad beneficiaria la que realice el ingreso de las cuotas en lugar del trabajador. </t>
  </si>
  <si>
    <t xml:space="preserve">De acuerdo con las instrucciones que figuran en el Anexo 2 “Instrucciones sobre inversiones y gastos financiables”, el concepto Gasto de personal incluye el coste del personal directamente relacionado con la ejecución del proyecto, considerándose elegible el coste de trabajadores que:
1)Personal propio con contrato laboral, y personal estatutario o funcionario al servicio de una administración pública institucional.
2)	Personal que además de realizar tareas asociadas al proyecto, por su condición, poseer un porcentaje del capital de la empresa solicitante y ejercer funciones de dirección y gerencia, están dados de alta en el régimen de Autónomos.
3)	Autónomos dependientes, es decir, profesionales liberales que en el ejercicio de su actividad profesional obtienen al menos el 75% de sus ingresos de la entidad solicitante.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</si>
</sst>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quot;;[Red]\-#,##0\ &quot;€&quot;"/>
    <numFmt numFmtId="8" formatCode="#,##0.00\ &quot;€&quot;;[Red]\-#,##0.00\ &quot;€&quot;"/>
    <numFmt numFmtId="164" formatCode="#,##0\ &quot;€&quot;"/>
    <numFmt numFmtId="165" formatCode="#,##0.00_ ;[Red]\-#,##0.00\ "/>
    <numFmt numFmtId="166" formatCode="#,##0.00\ _€"/>
    <numFmt numFmtId="167" formatCode="#,##0.00\ &quot;€&quot;"/>
  </numFmts>
  <fonts count="26" x14ac:knownFonts="1">
    <font>
      <sz val="11"/>
      <color theme="1"/>
      <name val="Calibri"/>
      <family val="2"/>
      <scheme val="minor"/>
    </font>
    <font>
      <b/>
      <sz val="11"/>
      <color theme="0"/>
      <name val="Calibri"/>
      <family val="2"/>
      <scheme val="minor"/>
    </font>
    <font>
      <b/>
      <i/>
      <sz val="11"/>
      <color theme="0"/>
      <name val="Calibri"/>
      <family val="2"/>
      <scheme val="minor"/>
    </font>
    <font>
      <b/>
      <u/>
      <sz val="11"/>
      <color theme="0"/>
      <name val="Calibri"/>
      <family val="2"/>
      <scheme val="minor"/>
    </font>
    <font>
      <b/>
      <sz val="12"/>
      <color theme="0"/>
      <name val="Calibri"/>
      <family val="2"/>
      <scheme val="minor"/>
    </font>
    <font>
      <sz val="12"/>
      <color theme="0"/>
      <name val="Calibri"/>
      <family val="2"/>
      <scheme val="minor"/>
    </font>
    <font>
      <b/>
      <sz val="11"/>
      <color theme="1"/>
      <name val="Calibri"/>
      <family val="2"/>
      <scheme val="minor"/>
    </font>
    <font>
      <b/>
      <sz val="11"/>
      <color rgb="FFFFFFFF"/>
      <name val="Calibri"/>
      <family val="2"/>
    </font>
    <font>
      <b/>
      <sz val="8"/>
      <color rgb="FFFFFFFF"/>
      <name val="Calibri"/>
      <family val="2"/>
    </font>
    <font>
      <b/>
      <i/>
      <sz val="11"/>
      <color rgb="FFFFFFFF"/>
      <name val="Calibri"/>
      <family val="2"/>
    </font>
    <font>
      <b/>
      <u/>
      <sz val="11"/>
      <color rgb="FFFFFFFF"/>
      <name val="Calibri"/>
      <family val="2"/>
    </font>
    <font>
      <sz val="11"/>
      <color theme="1"/>
      <name val="Calibri"/>
      <family val="2"/>
    </font>
    <font>
      <u/>
      <sz val="11"/>
      <color theme="1"/>
      <name val="Calibri"/>
      <family val="2"/>
      <scheme val="minor"/>
    </font>
    <font>
      <b/>
      <sz val="11"/>
      <color rgb="FF000000"/>
      <name val="Calibri"/>
      <family val="2"/>
    </font>
    <font>
      <sz val="11"/>
      <color rgb="FF000000"/>
      <name val="Calibri"/>
      <family val="2"/>
    </font>
    <font>
      <sz val="10"/>
      <color theme="1"/>
      <name val="Calibri"/>
      <family val="2"/>
      <scheme val="minor"/>
    </font>
    <font>
      <b/>
      <sz val="10"/>
      <color theme="1"/>
      <name val="Calibri"/>
      <family val="2"/>
      <scheme val="minor"/>
    </font>
    <font>
      <b/>
      <sz val="10"/>
      <color theme="1"/>
      <name val="Times New Roman"/>
      <family val="1"/>
    </font>
    <font>
      <b/>
      <sz val="10"/>
      <color theme="1"/>
      <name val="Calibri"/>
      <family val="2"/>
    </font>
    <font>
      <sz val="10"/>
      <color theme="1"/>
      <name val="Arial"/>
      <family val="2"/>
    </font>
    <font>
      <sz val="10"/>
      <color theme="1"/>
      <name val="Times New Roman"/>
      <family val="1"/>
    </font>
    <font>
      <sz val="10"/>
      <color theme="1"/>
      <name val="Calibri"/>
      <family val="2"/>
    </font>
    <font>
      <b/>
      <sz val="11"/>
      <color theme="1"/>
      <name val="Arial"/>
      <family val="2"/>
    </font>
    <font>
      <sz val="11"/>
      <color theme="1"/>
      <name val="Arial"/>
      <family val="2"/>
    </font>
    <font>
      <sz val="7"/>
      <color theme="1"/>
      <name val="Times New Roman"/>
      <family val="1"/>
    </font>
    <font>
      <sz val="10"/>
      <color rgb="FFFF0000"/>
      <name val="Calibri"/>
      <family val="2"/>
      <scheme val="minor"/>
    </font>
  </fonts>
  <fills count="9">
    <fill>
      <patternFill patternType="none"/>
    </fill>
    <fill>
      <patternFill patternType="gray125"/>
    </fill>
    <fill>
      <patternFill patternType="solid">
        <fgColor theme="9" tint="-0.249977111117893"/>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theme="9" tint="0.79998168889431442"/>
      </patternFill>
    </fill>
    <fill>
      <patternFill patternType="solid">
        <fgColor theme="9"/>
        <bgColor indexed="64"/>
      </patternFill>
    </fill>
    <fill>
      <patternFill patternType="solid">
        <fgColor theme="0"/>
        <bgColor theme="9" tint="0.79998168889431442"/>
      </patternFill>
    </fill>
    <fill>
      <patternFill patternType="solid">
        <fgColor theme="9" tint="0.79998168889431442"/>
        <bgColor indexed="64"/>
      </patternFill>
    </fill>
  </fills>
  <borders count="23">
    <border>
      <left/>
      <right/>
      <top/>
      <bottom/>
      <diagonal/>
    </border>
    <border>
      <left/>
      <right/>
      <top style="thin">
        <color theme="9"/>
      </top>
      <bottom/>
      <diagonal/>
    </border>
    <border>
      <left style="thin">
        <color theme="9"/>
      </left>
      <right/>
      <top/>
      <bottom/>
      <diagonal/>
    </border>
    <border>
      <left style="thin">
        <color theme="9"/>
      </left>
      <right style="thin">
        <color theme="9"/>
      </right>
      <top style="thin">
        <color theme="9"/>
      </top>
      <bottom style="thin">
        <color theme="9"/>
      </bottom>
      <diagonal/>
    </border>
    <border>
      <left style="thin">
        <color theme="9"/>
      </left>
      <right style="thin">
        <color theme="9"/>
      </right>
      <top style="double">
        <color theme="9"/>
      </top>
      <bottom style="thin">
        <color theme="9"/>
      </bottom>
      <diagonal/>
    </border>
    <border>
      <left/>
      <right style="thin">
        <color theme="9"/>
      </right>
      <top/>
      <bottom/>
      <diagonal/>
    </border>
    <border>
      <left/>
      <right style="thin">
        <color theme="9"/>
      </right>
      <top style="thin">
        <color theme="9"/>
      </top>
      <bottom/>
      <diagonal/>
    </border>
    <border>
      <left style="thin">
        <color theme="9"/>
      </left>
      <right style="thin">
        <color theme="9"/>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theme="9"/>
      </left>
      <right/>
      <top style="thin">
        <color theme="9"/>
      </top>
      <bottom style="medium">
        <color theme="9"/>
      </bottom>
      <diagonal/>
    </border>
    <border>
      <left style="medium">
        <color theme="0"/>
      </left>
      <right/>
      <top/>
      <bottom style="medium">
        <color theme="9"/>
      </bottom>
      <diagonal/>
    </border>
    <border>
      <left style="medium">
        <color theme="0"/>
      </left>
      <right/>
      <top/>
      <bottom/>
      <diagonal/>
    </border>
    <border>
      <left/>
      <right/>
      <top/>
      <bottom style="thin">
        <color theme="0"/>
      </bottom>
      <diagonal/>
    </border>
    <border>
      <left style="thin">
        <color theme="0"/>
      </left>
      <right style="thin">
        <color theme="0"/>
      </right>
      <top style="thin">
        <color theme="0"/>
      </top>
      <bottom style="medium">
        <color theme="9"/>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s>
  <cellStyleXfs count="1">
    <xf numFmtId="0" fontId="0" fillId="0" borderId="0"/>
  </cellStyleXfs>
  <cellXfs count="115">
    <xf numFmtId="0" fontId="0" fillId="0" borderId="0" xfId="0"/>
    <xf numFmtId="0" fontId="1" fillId="0" borderId="0" xfId="0" applyFont="1" applyAlignment="1">
      <alignment horizontal="center"/>
    </xf>
    <xf numFmtId="0" fontId="0" fillId="0" borderId="0" xfId="0" applyAlignment="1">
      <alignment vertical="center"/>
    </xf>
    <xf numFmtId="0" fontId="0" fillId="0" borderId="2" xfId="0" applyBorder="1"/>
    <xf numFmtId="0" fontId="0" fillId="0" borderId="0" xfId="0" applyAlignment="1">
      <alignment horizontal="center" vertical="center" wrapText="1"/>
    </xf>
    <xf numFmtId="14" fontId="0" fillId="0" borderId="0" xfId="0" applyNumberFormat="1" applyAlignment="1">
      <alignment horizontal="center" vertical="center" wrapText="1"/>
    </xf>
    <xf numFmtId="8" fontId="0" fillId="0" borderId="0" xfId="0" applyNumberFormat="1" applyAlignment="1">
      <alignment horizontal="center" vertical="center" wrapText="1"/>
    </xf>
    <xf numFmtId="6" fontId="0" fillId="0" borderId="0" xfId="0" applyNumberFormat="1" applyAlignment="1">
      <alignment horizontal="center" vertical="center" wrapText="1"/>
    </xf>
    <xf numFmtId="9" fontId="0" fillId="0" borderId="0" xfId="0" applyNumberFormat="1" applyAlignment="1">
      <alignment horizontal="center" vertical="center" wrapText="1"/>
    </xf>
    <xf numFmtId="0" fontId="0" fillId="0" borderId="0" xfId="0" applyAlignment="1">
      <alignment wrapText="1"/>
    </xf>
    <xf numFmtId="0" fontId="0" fillId="0" borderId="0" xfId="0" applyAlignment="1">
      <alignment vertical="center" wrapText="1"/>
    </xf>
    <xf numFmtId="0" fontId="1" fillId="0" borderId="0" xfId="0" applyFont="1" applyAlignment="1">
      <alignment horizontal="center" wrapText="1"/>
    </xf>
    <xf numFmtId="0" fontId="0" fillId="0" borderId="2" xfId="0" applyBorder="1" applyAlignment="1">
      <alignment wrapText="1"/>
    </xf>
    <xf numFmtId="0" fontId="1" fillId="2" borderId="0" xfId="0" applyFont="1" applyFill="1" applyAlignment="1">
      <alignment horizontal="center"/>
    </xf>
    <xf numFmtId="0" fontId="0" fillId="4" borderId="0" xfId="0" applyFill="1"/>
    <xf numFmtId="0" fontId="0" fillId="5" borderId="3" xfId="0" applyFill="1" applyBorder="1" applyAlignment="1">
      <alignment horizontal="left" vertical="center" wrapText="1"/>
    </xf>
    <xf numFmtId="0" fontId="0" fillId="0" borderId="3" xfId="0" applyBorder="1" applyAlignment="1">
      <alignment horizontal="left" vertical="center" wrapText="1"/>
    </xf>
    <xf numFmtId="6" fontId="0" fillId="5" borderId="3" xfId="0" applyNumberFormat="1" applyFill="1" applyBorder="1" applyAlignment="1">
      <alignment horizontal="center" vertical="center" wrapText="1"/>
    </xf>
    <xf numFmtId="6" fontId="0" fillId="0" borderId="3" xfId="0" applyNumberFormat="1" applyBorder="1" applyAlignment="1">
      <alignment horizontal="center" vertical="center" wrapText="1"/>
    </xf>
    <xf numFmtId="0" fontId="6" fillId="0" borderId="3" xfId="0" applyFont="1" applyBorder="1" applyAlignment="1">
      <alignment horizontal="left" vertical="center" wrapText="1"/>
    </xf>
    <xf numFmtId="6" fontId="0" fillId="0" borderId="0" xfId="0" applyNumberFormat="1" applyAlignment="1">
      <alignment horizontal="center" vertical="center"/>
    </xf>
    <xf numFmtId="0" fontId="11" fillId="0" borderId="0" xfId="0" applyFont="1" applyAlignment="1">
      <alignment horizontal="justify" vertical="center"/>
    </xf>
    <xf numFmtId="0" fontId="0" fillId="0" borderId="0" xfId="0" applyAlignment="1">
      <alignment horizontal="center" wrapText="1"/>
    </xf>
    <xf numFmtId="0" fontId="0" fillId="7" borderId="3" xfId="0" applyFill="1" applyBorder="1" applyAlignment="1">
      <alignment horizontal="left" vertical="center" wrapText="1"/>
    </xf>
    <xf numFmtId="6" fontId="0" fillId="7" borderId="3" xfId="0" applyNumberFormat="1" applyFill="1" applyBorder="1" applyAlignment="1">
      <alignment horizontal="center" vertical="center" wrapText="1"/>
    </xf>
    <xf numFmtId="0" fontId="0" fillId="8" borderId="3" xfId="0" applyFill="1" applyBorder="1" applyAlignment="1">
      <alignment horizontal="left" vertical="center" wrapText="1"/>
    </xf>
    <xf numFmtId="6" fontId="0" fillId="8" borderId="3" xfId="0" applyNumberFormat="1" applyFill="1" applyBorder="1" applyAlignment="1">
      <alignment horizontal="center" vertical="center" wrapText="1"/>
    </xf>
    <xf numFmtId="0" fontId="6" fillId="8" borderId="3" xfId="0" applyFont="1" applyFill="1" applyBorder="1" applyAlignment="1">
      <alignment horizontal="left" vertical="center" wrapText="1"/>
    </xf>
    <xf numFmtId="0" fontId="6" fillId="8" borderId="4" xfId="0" applyFont="1" applyFill="1" applyBorder="1" applyAlignment="1">
      <alignment horizontal="left" vertical="center" wrapText="1"/>
    </xf>
    <xf numFmtId="0" fontId="1" fillId="6" borderId="0" xfId="0" applyFont="1" applyFill="1" applyAlignment="1">
      <alignment horizontal="center" wrapText="1"/>
    </xf>
    <xf numFmtId="0" fontId="7" fillId="6" borderId="0" xfId="0" applyFont="1" applyFill="1" applyAlignment="1">
      <alignment horizontal="center" wrapText="1"/>
    </xf>
    <xf numFmtId="0" fontId="1" fillId="6" borderId="0" xfId="0" applyFont="1" applyFill="1" applyAlignment="1">
      <alignment horizontal="center"/>
    </xf>
    <xf numFmtId="0" fontId="0" fillId="0" borderId="5" xfId="0" applyBorder="1" applyAlignment="1">
      <alignment wrapText="1"/>
    </xf>
    <xf numFmtId="0" fontId="0" fillId="0" borderId="7" xfId="0" applyBorder="1" applyAlignment="1">
      <alignment wrapText="1"/>
    </xf>
    <xf numFmtId="0" fontId="12" fillId="0" borderId="0" xfId="0" applyFont="1" applyAlignment="1">
      <alignment wrapText="1"/>
    </xf>
    <xf numFmtId="0" fontId="0" fillId="0" borderId="0" xfId="0" applyAlignment="1">
      <alignment horizontal="left" vertical="center" wrapText="1"/>
    </xf>
    <xf numFmtId="0" fontId="14" fillId="0" borderId="0" xfId="0" applyFont="1"/>
    <xf numFmtId="0" fontId="13" fillId="0" borderId="0" xfId="0" applyFont="1"/>
    <xf numFmtId="0" fontId="15" fillId="0" borderId="0" xfId="0" applyFont="1" applyAlignment="1">
      <alignment horizontal="left"/>
    </xf>
    <xf numFmtId="6" fontId="15" fillId="0" borderId="0" xfId="0" applyNumberFormat="1" applyFont="1" applyAlignment="1">
      <alignment horizontal="center" vertical="center" wrapText="1"/>
    </xf>
    <xf numFmtId="0" fontId="15" fillId="0" borderId="0" xfId="0" applyFont="1" applyAlignment="1">
      <alignment wrapText="1"/>
    </xf>
    <xf numFmtId="0" fontId="16" fillId="0" borderId="0" xfId="0" applyFont="1"/>
    <xf numFmtId="0" fontId="15" fillId="0" borderId="9" xfId="0" applyFont="1" applyBorder="1" applyAlignment="1">
      <alignment horizontal="left" wrapText="1"/>
    </xf>
    <xf numFmtId="0" fontId="15" fillId="0" borderId="9" xfId="0" applyFont="1" applyBorder="1"/>
    <xf numFmtId="0" fontId="15" fillId="0" borderId="9" xfId="0" applyFont="1" applyBorder="1" applyAlignment="1">
      <alignment wrapText="1"/>
    </xf>
    <xf numFmtId="0" fontId="15" fillId="0" borderId="10" xfId="0" applyFont="1" applyBorder="1" applyAlignment="1">
      <alignment wrapText="1"/>
    </xf>
    <xf numFmtId="0" fontId="15" fillId="0" borderId="0" xfId="0" applyFont="1" applyAlignment="1">
      <alignment horizontal="left" wrapText="1"/>
    </xf>
    <xf numFmtId="0" fontId="15" fillId="0" borderId="0" xfId="0" applyFont="1"/>
    <xf numFmtId="0" fontId="15" fillId="0" borderId="12" xfId="0" applyFont="1" applyBorder="1" applyAlignment="1">
      <alignment wrapText="1"/>
    </xf>
    <xf numFmtId="0" fontId="15" fillId="0" borderId="11" xfId="0" applyFont="1" applyBorder="1" applyAlignment="1">
      <alignment wrapText="1"/>
    </xf>
    <xf numFmtId="0" fontId="21" fillId="0" borderId="0" xfId="0" applyFont="1" applyAlignment="1">
      <alignment horizontal="justify" vertical="center" wrapText="1"/>
    </xf>
    <xf numFmtId="0" fontId="21" fillId="0" borderId="11" xfId="0" applyFont="1" applyBorder="1" applyAlignment="1">
      <alignment horizontal="justify" vertical="center"/>
    </xf>
    <xf numFmtId="10" fontId="15" fillId="0" borderId="0" xfId="0" applyNumberFormat="1" applyFont="1" applyAlignment="1">
      <alignment wrapText="1"/>
    </xf>
    <xf numFmtId="0" fontId="21" fillId="0" borderId="0" xfId="0" applyFont="1" applyAlignment="1">
      <alignment horizontal="justify" vertical="center"/>
    </xf>
    <xf numFmtId="0" fontId="21" fillId="0" borderId="13" xfId="0" applyFont="1" applyBorder="1" applyAlignment="1">
      <alignment horizontal="justify" vertical="center"/>
    </xf>
    <xf numFmtId="0" fontId="15" fillId="0" borderId="14" xfId="0" applyFont="1" applyBorder="1"/>
    <xf numFmtId="0" fontId="15" fillId="0" borderId="14" xfId="0" applyFont="1" applyBorder="1" applyAlignment="1">
      <alignment wrapText="1"/>
    </xf>
    <xf numFmtId="0" fontId="15" fillId="0" borderId="15" xfId="0" applyFont="1" applyBorder="1" applyAlignment="1">
      <alignment wrapText="1"/>
    </xf>
    <xf numFmtId="0" fontId="16" fillId="0" borderId="0" xfId="0" applyFont="1" applyAlignment="1">
      <alignment horizontal="left" wrapText="1"/>
    </xf>
    <xf numFmtId="0" fontId="22" fillId="0" borderId="0" xfId="0" applyFont="1" applyAlignment="1">
      <alignment horizontal="justify" vertical="center"/>
    </xf>
    <xf numFmtId="0" fontId="23" fillId="0" borderId="0" xfId="0" applyFont="1"/>
    <xf numFmtId="0" fontId="24" fillId="0" borderId="0" xfId="0" applyFont="1" applyAlignment="1">
      <alignment horizontal="justify" vertical="center"/>
    </xf>
    <xf numFmtId="164" fontId="0" fillId="5" borderId="3" xfId="0" applyNumberFormat="1" applyFill="1" applyBorder="1" applyAlignment="1">
      <alignment horizontal="center" vertical="center" wrapText="1"/>
    </xf>
    <xf numFmtId="164" fontId="0" fillId="7" borderId="3" xfId="0" applyNumberFormat="1" applyFill="1" applyBorder="1" applyAlignment="1">
      <alignment horizontal="center" vertical="center" wrapText="1"/>
    </xf>
    <xf numFmtId="164" fontId="0" fillId="8" borderId="3" xfId="0" applyNumberFormat="1" applyFill="1" applyBorder="1" applyAlignment="1">
      <alignment horizontal="center" vertical="center" wrapText="1"/>
    </xf>
    <xf numFmtId="164" fontId="6" fillId="8" borderId="3" xfId="0" applyNumberFormat="1" applyFont="1" applyFill="1" applyBorder="1" applyAlignment="1">
      <alignment horizontal="center" vertical="center" wrapText="1"/>
    </xf>
    <xf numFmtId="164" fontId="0" fillId="0" borderId="3" xfId="0" applyNumberFormat="1" applyBorder="1" applyAlignment="1">
      <alignment horizontal="center" vertical="center" wrapText="1"/>
    </xf>
    <xf numFmtId="164" fontId="6" fillId="8" borderId="4" xfId="0" applyNumberFormat="1" applyFont="1" applyFill="1" applyBorder="1" applyAlignment="1">
      <alignment horizontal="center" vertical="center" wrapText="1"/>
    </xf>
    <xf numFmtId="0" fontId="0" fillId="0" borderId="0" xfId="0" applyFill="1"/>
    <xf numFmtId="0" fontId="1" fillId="6" borderId="16" xfId="0" applyFont="1" applyFill="1" applyBorder="1" applyAlignment="1">
      <alignment horizontal="center" wrapText="1"/>
    </xf>
    <xf numFmtId="0" fontId="1" fillId="6" borderId="20" xfId="0" applyFont="1" applyFill="1" applyBorder="1" applyAlignment="1">
      <alignment horizontal="center" wrapText="1"/>
    </xf>
    <xf numFmtId="0" fontId="0" fillId="0" borderId="0" xfId="0" applyAlignment="1">
      <alignment horizontal="left" wrapText="1" indent="1"/>
    </xf>
    <xf numFmtId="0" fontId="24" fillId="0" borderId="0" xfId="0" applyFont="1" applyAlignment="1">
      <alignment horizontal="left" vertical="center" indent="1"/>
    </xf>
    <xf numFmtId="0" fontId="14" fillId="0" borderId="0" xfId="0" applyFont="1" applyAlignment="1">
      <alignment horizontal="left" indent="2"/>
    </xf>
    <xf numFmtId="0" fontId="14" fillId="0" borderId="0" xfId="0" applyFont="1" applyAlignment="1">
      <alignment horizontal="left" wrapText="1" indent="2"/>
    </xf>
    <xf numFmtId="164" fontId="0" fillId="0" borderId="2" xfId="0" applyNumberFormat="1" applyBorder="1" applyAlignment="1">
      <alignment horizontal="center" wrapText="1"/>
    </xf>
    <xf numFmtId="164" fontId="0" fillId="0" borderId="0" xfId="0" applyNumberFormat="1" applyAlignment="1">
      <alignment horizontal="center" vertical="center" wrapText="1"/>
    </xf>
    <xf numFmtId="165" fontId="0" fillId="0" borderId="0" xfId="0" applyNumberFormat="1" applyAlignment="1">
      <alignment horizontal="center" vertical="center" wrapText="1"/>
    </xf>
    <xf numFmtId="166" fontId="0" fillId="0" borderId="0" xfId="0" applyNumberFormat="1" applyAlignment="1">
      <alignment horizontal="center" vertical="center" wrapText="1"/>
    </xf>
    <xf numFmtId="167" fontId="0" fillId="0" borderId="0" xfId="0" applyNumberFormat="1" applyAlignment="1">
      <alignment horizontal="center" vertical="center" wrapText="1"/>
    </xf>
    <xf numFmtId="0" fontId="25" fillId="0" borderId="0" xfId="0" applyFont="1" applyAlignment="1">
      <alignment wrapText="1"/>
    </xf>
    <xf numFmtId="164" fontId="6" fillId="0" borderId="3" xfId="0" applyNumberFormat="1" applyFont="1" applyBorder="1" applyAlignment="1">
      <alignment horizontal="center" vertical="center" wrapText="1"/>
    </xf>
    <xf numFmtId="0" fontId="6" fillId="4" borderId="21" xfId="0" applyFont="1" applyFill="1" applyBorder="1" applyAlignment="1">
      <alignment horizontal="center" vertical="center"/>
    </xf>
    <xf numFmtId="0" fontId="0" fillId="0" borderId="22" xfId="0" applyFill="1" applyBorder="1"/>
    <xf numFmtId="0" fontId="0" fillId="0" borderId="5" xfId="0" applyBorder="1" applyAlignment="1">
      <alignment horizontal="center" wrapText="1"/>
    </xf>
    <xf numFmtId="0" fontId="0" fillId="0" borderId="7" xfId="0" applyBorder="1" applyAlignment="1">
      <alignment horizontal="center" wrapText="1"/>
    </xf>
    <xf numFmtId="0" fontId="0" fillId="0" borderId="5" xfId="0" applyBorder="1" applyAlignment="1">
      <alignment horizontal="center"/>
    </xf>
    <xf numFmtId="0" fontId="0" fillId="0" borderId="7" xfId="0" applyBorder="1" applyAlignment="1">
      <alignment horizontal="center"/>
    </xf>
    <xf numFmtId="164" fontId="0" fillId="0" borderId="2" xfId="0" applyNumberFormat="1" applyBorder="1" applyAlignment="1">
      <alignment horizontal="center"/>
    </xf>
    <xf numFmtId="0" fontId="6" fillId="0" borderId="0" xfId="0" applyFont="1"/>
    <xf numFmtId="0" fontId="0" fillId="0" borderId="0" xfId="0" applyFont="1"/>
    <xf numFmtId="0" fontId="4" fillId="3" borderId="0" xfId="0" applyFont="1" applyFill="1" applyAlignment="1">
      <alignment horizontal="center"/>
    </xf>
    <xf numFmtId="0" fontId="5" fillId="3" borderId="5" xfId="0" applyFont="1" applyFill="1" applyBorder="1" applyAlignment="1">
      <alignment horizontal="center"/>
    </xf>
    <xf numFmtId="0" fontId="0" fillId="0" borderId="2" xfId="0" applyBorder="1" applyAlignment="1">
      <alignment horizontal="center" wrapText="1"/>
    </xf>
    <xf numFmtId="0" fontId="0" fillId="0" borderId="0" xfId="0" applyAlignment="1">
      <alignment horizontal="center" wrapText="1"/>
    </xf>
    <xf numFmtId="0" fontId="1" fillId="6" borderId="19"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 fillId="2" borderId="1" xfId="0" applyFont="1" applyFill="1" applyBorder="1" applyAlignment="1">
      <alignment horizontal="center" wrapText="1"/>
    </xf>
    <xf numFmtId="0" fontId="16" fillId="0" borderId="0" xfId="0" applyFont="1" applyAlignment="1">
      <alignment horizontal="left" wrapText="1"/>
    </xf>
    <xf numFmtId="0" fontId="15" fillId="0" borderId="0" xfId="0" applyFont="1" applyAlignment="1">
      <alignment horizontal="left"/>
    </xf>
    <xf numFmtId="0" fontId="21" fillId="0" borderId="8" xfId="0" applyFont="1" applyBorder="1" applyAlignment="1">
      <alignment horizontal="left" wrapText="1"/>
    </xf>
    <xf numFmtId="0" fontId="15" fillId="0" borderId="9" xfId="0" applyFont="1" applyBorder="1" applyAlignment="1">
      <alignment horizontal="left" wrapText="1"/>
    </xf>
    <xf numFmtId="0" fontId="15" fillId="0" borderId="11" xfId="0" applyFont="1" applyBorder="1" applyAlignment="1">
      <alignment horizontal="left" wrapText="1"/>
    </xf>
    <xf numFmtId="0" fontId="15" fillId="0" borderId="0" xfId="0" applyFont="1" applyAlignment="1">
      <alignment horizontal="left" wrapText="1"/>
    </xf>
    <xf numFmtId="0" fontId="15" fillId="0" borderId="0" xfId="0" applyFont="1" applyBorder="1" applyAlignment="1">
      <alignment horizontal="left" wrapText="1"/>
    </xf>
    <xf numFmtId="0" fontId="15" fillId="0" borderId="12" xfId="0" applyFont="1" applyBorder="1" applyAlignment="1">
      <alignment horizontal="left" wrapText="1"/>
    </xf>
    <xf numFmtId="0" fontId="7" fillId="2" borderId="1" xfId="0" applyFont="1" applyFill="1" applyBorder="1" applyAlignment="1">
      <alignment horizontal="center"/>
    </xf>
    <xf numFmtId="0" fontId="7" fillId="2" borderId="6" xfId="0" applyFont="1" applyFill="1" applyBorder="1" applyAlignment="1">
      <alignment horizontal="center"/>
    </xf>
    <xf numFmtId="0" fontId="0" fillId="0" borderId="0" xfId="0" applyAlignment="1">
      <alignment horizontal="left" wrapText="1"/>
    </xf>
    <xf numFmtId="0" fontId="7" fillId="2" borderId="1" xfId="0" applyFont="1" applyFill="1" applyBorder="1" applyAlignment="1">
      <alignment horizontal="center" wrapText="1"/>
    </xf>
    <xf numFmtId="0" fontId="0" fillId="0" borderId="0" xfId="0" applyAlignment="1">
      <alignment horizontal="left" vertical="center" wrapText="1"/>
    </xf>
    <xf numFmtId="0" fontId="7" fillId="2" borderId="0" xfId="0" applyFont="1" applyFill="1" applyAlignment="1">
      <alignment horizontal="center" wrapText="1"/>
    </xf>
    <xf numFmtId="0" fontId="14" fillId="0" borderId="0" xfId="0" applyFont="1" applyAlignment="1">
      <alignment horizontal="left" wrapText="1" indent="2"/>
    </xf>
    <xf numFmtId="0" fontId="13" fillId="0" borderId="0" xfId="0" applyFont="1" applyAlignment="1">
      <alignment horizontal="left" wrapText="1"/>
    </xf>
  </cellXfs>
  <cellStyles count="1">
    <cellStyle name="Normal" xfId="0" builtinId="0"/>
  </cellStyles>
  <dxfs count="140">
    <dxf>
      <numFmt numFmtId="10" formatCode="#,##0\ &quot;€&quot;;[Red]\-#,##0\ &quot;€&quot;"/>
      <alignment horizontal="center" vertical="center" textRotation="0" wrapText="1" indent="0" justifyLastLine="0" shrinkToFit="0" readingOrder="0"/>
    </dxf>
    <dxf>
      <numFmt numFmtId="12" formatCode="#,##0.00\ &quot;€&quot;;[Red]\-#,##0.00\ &quot;€&quot;"/>
      <alignment horizontal="center" vertical="center" textRotation="0" wrapText="1" indent="0" justifyLastLine="0" shrinkToFit="0" readingOrder="0"/>
    </dxf>
    <dxf>
      <alignment horizontal="center" vertical="center" textRotation="0" wrapText="1" indent="0" justifyLastLine="0" shrinkToFit="0" readingOrder="0"/>
    </dxf>
    <dxf>
      <numFmt numFmtId="10" formatCode="#,##0\ &quot;€&quot;;[Red]\-#,##0\ &quot;€&quot;"/>
      <alignment horizontal="center" vertical="center" textRotation="0" wrapText="1" indent="0" justifyLastLine="0" shrinkToFit="0" readingOrder="0"/>
    </dxf>
    <dxf>
      <alignment horizontal="center" vertical="center" textRotation="0" wrapText="1" indent="0" justifyLastLine="0" shrinkToFit="0" readingOrder="0"/>
    </dxf>
    <dxf>
      <numFmt numFmtId="10" formatCode="#,##0\ &quot;€&quot;;[Red]\-#,##0\ &quot;€&quot;"/>
      <alignment horizontal="center" vertical="center" textRotation="0" wrapText="1" indent="0" justifyLastLine="0" shrinkToFit="0" readingOrder="0"/>
    </dxf>
    <dxf>
      <alignment horizontal="center" vertical="center" textRotation="0" wrapText="1" indent="0" justifyLastLine="0" shrinkToFit="0" readingOrder="0"/>
    </dxf>
    <dxf>
      <numFmt numFmtId="10" formatCode="#,##0\ &quot;€&quot;;[Red]\-#,##0\ &quot;€&quot;"/>
      <alignment horizontal="center" vertical="center" textRotation="0" wrapText="1" indent="0" justifyLastLine="0" shrinkToFit="0" readingOrder="0"/>
    </dxf>
    <dxf>
      <alignment horizontal="center" vertical="center" textRotation="0" wrapText="1" indent="0" justifyLastLine="0" shrinkToFit="0" readingOrder="0"/>
    </dxf>
    <dxf>
      <numFmt numFmtId="10" formatCode="#,##0\ &quot;€&quot;;[Red]\-#,##0\ &quot;€&quo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numFmt numFmtId="10" formatCode="#,##0\ &quot;€&quot;;[Red]\-#,##0\ &quot;€&quot;"/>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bottom" textRotation="0" wrapText="1" indent="0" justifyLastLine="0" shrinkToFit="0" readingOrder="0"/>
    </dxf>
    <dxf>
      <numFmt numFmtId="10" formatCode="#,##0\ &quot;€&quot;;[Red]\-#,##0\ &quot;€&quot;"/>
      <alignment horizontal="center" vertical="center" textRotation="0" wrapText="1" indent="0" justifyLastLine="0" shrinkToFit="0" readingOrder="0"/>
    </dxf>
    <dxf>
      <numFmt numFmtId="12" formatCode="#,##0.00\ &quot;€&quot;;[Red]\-#,##0.00\ &quot;€&quot;"/>
      <alignment horizontal="center" vertical="center" textRotation="0" wrapText="1" indent="0" justifyLastLine="0" shrinkToFit="0" readingOrder="0"/>
    </dxf>
    <dxf>
      <alignment horizontal="center" vertical="center" textRotation="0" wrapText="1" indent="0" justifyLastLine="0" shrinkToFit="0" readingOrder="0"/>
    </dxf>
    <dxf>
      <numFmt numFmtId="10" formatCode="#,##0\ &quot;€&quot;;[Red]\-#,##0\ &quot;€&quot;"/>
      <alignment horizontal="center" vertical="center" textRotation="0" wrapText="1" indent="0" justifyLastLine="0" shrinkToFit="0" readingOrder="0"/>
    </dxf>
    <dxf>
      <alignment horizontal="center" vertical="center" textRotation="0" wrapText="1" indent="0" justifyLastLine="0" shrinkToFit="0" readingOrder="0"/>
    </dxf>
    <dxf>
      <numFmt numFmtId="10" formatCode="#,##0\ &quot;€&quot;;[Red]\-#,##0\ &quot;€&quot;"/>
      <alignment horizontal="center" vertical="center" textRotation="0" wrapText="1" indent="0" justifyLastLine="0" shrinkToFit="0" readingOrder="0"/>
    </dxf>
    <dxf>
      <alignment horizontal="center" vertical="center" textRotation="0" wrapText="1" indent="0" justifyLastLine="0" shrinkToFit="0" readingOrder="0"/>
    </dxf>
    <dxf>
      <numFmt numFmtId="10" formatCode="#,##0\ &quot;€&quot;;[Red]\-#,##0\ &quot;€&quot;"/>
      <alignment horizontal="center" vertical="center" textRotation="0" wrapText="1" indent="0" justifyLastLine="0" shrinkToFit="0" readingOrder="0"/>
    </dxf>
    <dxf>
      <alignment horizontal="center" vertical="center" textRotation="0" wrapText="1" indent="0" justifyLastLine="0" shrinkToFit="0" readingOrder="0"/>
    </dxf>
    <dxf>
      <numFmt numFmtId="10" formatCode="#,##0\ &quot;€&quot;;[Red]\-#,##0\ &quot;€&quo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bottom" textRotation="0" wrapText="1" indent="0" justifyLastLine="0" shrinkToFit="0" readingOrder="0"/>
    </dxf>
    <dxf>
      <numFmt numFmtId="10" formatCode="#,##0\ &quot;€&quot;;[Red]\-#,##0\ &quot;€&quot;"/>
      <alignment horizontal="center" vertical="center" textRotation="0" wrapText="1" indent="0" justifyLastLine="0" shrinkToFit="0" readingOrder="0"/>
    </dxf>
    <dxf>
      <numFmt numFmtId="10" formatCode="#,##0\ &quot;€&quot;;[Red]\-#,##0\ &quot;€&quot;"/>
      <alignment horizontal="center" vertical="center" textRotation="0" wrapText="1" indent="0" justifyLastLine="0" shrinkToFit="0" readingOrder="0"/>
    </dxf>
    <dxf>
      <alignment horizontal="center" vertical="center" textRotation="0" wrapText="1" indent="0" justifyLastLine="0" shrinkToFit="0" readingOrder="0"/>
    </dxf>
    <dxf>
      <numFmt numFmtId="10" formatCode="#,##0\ &quot;€&quot;;[Red]\-#,##0\ &quot;€&quot;"/>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bottom" textRotation="0" wrapText="1" indent="0" justifyLastLine="0" shrinkToFit="0" readingOrder="0"/>
    </dxf>
    <dxf>
      <numFmt numFmtId="10" formatCode="#,##0\ &quot;€&quot;;[Red]\-#,##0\ &quot;€&quot;"/>
      <alignment horizontal="center" vertical="center" textRotation="0" wrapText="1" indent="0" justifyLastLine="0" shrinkToFit="0" readingOrder="0"/>
    </dxf>
    <dxf>
      <numFmt numFmtId="10" formatCode="#,##0\ &quot;€&quot;;[Red]\-#,##0\ &quot;€&quot;"/>
      <alignment horizontal="center" vertical="center" textRotation="0" wrapText="1" indent="0" justifyLastLine="0" shrinkToFit="0" readingOrder="0"/>
    </dxf>
    <dxf>
      <alignment horizontal="center" vertical="center" textRotation="0" wrapText="1" indent="0" justifyLastLine="0" shrinkToFit="0" readingOrder="0"/>
    </dxf>
    <dxf>
      <numFmt numFmtId="10" formatCode="#,##0\ &quot;€&quot;;[Red]\-#,##0\ &quot;€&quot;"/>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left" vertical="center" textRotation="0" wrapText="1" indent="0" justifyLastLine="0" shrinkToFit="0" readingOrder="0"/>
    </dxf>
    <dxf>
      <alignment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bottom" textRotation="0" wrapText="1" indent="0" justifyLastLine="0" shrinkToFit="0" readingOrder="0"/>
    </dxf>
    <dxf>
      <numFmt numFmtId="164" formatCode="#,##0\ &quot;€&quot;"/>
      <alignment horizontal="center" vertical="center" textRotation="0" wrapText="1" indent="0" justifyLastLine="0" shrinkToFit="0" readingOrder="0"/>
    </dxf>
    <dxf>
      <numFmt numFmtId="164" formatCode="#,##0\ &quot;€&quot;"/>
      <alignment horizontal="center" vertical="bottom" textRotation="0" wrapText="1" indent="0" justifyLastLine="0" shrinkToFit="0" readingOrder="0"/>
      <border diagonalUp="0" diagonalDown="0" outline="0">
        <left style="thin">
          <color theme="9"/>
        </left>
        <right/>
        <top/>
        <bottom/>
      </border>
    </dxf>
    <dxf>
      <alignment horizontal="general" vertical="bottom" textRotation="0" wrapText="1" indent="0" justifyLastLine="0" shrinkToFit="0" readingOrder="0"/>
      <border diagonalUp="0" diagonalDown="0" outline="0">
        <left style="thin">
          <color theme="9"/>
        </left>
        <right style="thin">
          <color theme="9"/>
        </right>
        <top/>
        <bottom/>
      </border>
    </dxf>
    <dxf>
      <alignment horizontal="center" vertical="bottom" textRotation="0" wrapText="1" indent="0" justifyLastLine="0" shrinkToFit="0" readingOrder="0"/>
      <border diagonalUp="0" diagonalDown="0" outline="0">
        <left style="thin">
          <color theme="9"/>
        </left>
        <right style="thin">
          <color theme="9"/>
        </right>
        <top/>
        <bottom/>
      </border>
    </dxf>
    <dxf>
      <alignment horizontal="general" vertical="bottom" textRotation="0" wrapText="1" indent="0" justifyLastLine="0" shrinkToFit="0" readingOrder="0"/>
      <border diagonalUp="0" diagonalDown="0" outline="0">
        <left style="thin">
          <color theme="9"/>
        </left>
        <right style="thin">
          <color theme="9"/>
        </right>
        <top/>
        <bottom/>
      </border>
    </dxf>
    <dxf>
      <alignment horizontal="center" vertical="bottom" textRotation="0" wrapText="1" indent="0" justifyLastLine="0" shrinkToFit="0" readingOrder="0"/>
      <border diagonalUp="0" diagonalDown="0" outline="0">
        <left style="thin">
          <color theme="9"/>
        </left>
        <right style="thin">
          <color theme="9"/>
        </right>
        <top/>
        <bottom/>
      </border>
    </dxf>
    <dxf>
      <alignment horizontal="general" vertical="bottom" textRotation="0" wrapText="1" indent="0" justifyLastLine="0" shrinkToFit="0" readingOrder="0"/>
      <border diagonalUp="0" diagonalDown="0" outline="0">
        <left style="thin">
          <color theme="9"/>
        </left>
        <right style="thin">
          <color theme="9"/>
        </right>
        <top/>
        <bottom/>
      </border>
    </dxf>
    <dxf>
      <alignment horizontal="center" vertical="bottom" textRotation="0" wrapText="1" indent="0" justifyLastLine="0" shrinkToFit="0" readingOrder="0"/>
      <border diagonalUp="0" diagonalDown="0" outline="0">
        <left style="thin">
          <color theme="9"/>
        </left>
        <right style="thin">
          <color theme="9"/>
        </right>
        <top/>
        <bottom/>
      </border>
    </dxf>
    <dxf>
      <alignment horizontal="general" vertical="bottom" textRotation="0" wrapText="1" indent="0" justifyLastLine="0" shrinkToFit="0" readingOrder="0"/>
      <border diagonalUp="0" diagonalDown="0" outline="0">
        <left/>
        <right style="thin">
          <color theme="9"/>
        </right>
        <top/>
        <bottom/>
      </border>
    </dxf>
    <dxf>
      <alignment horizontal="center" vertical="bottom" textRotation="0" wrapText="1" indent="0" justifyLastLine="0" shrinkToFit="0" readingOrder="0"/>
      <border diagonalUp="0" diagonalDown="0" outline="0">
        <left/>
        <right style="thin">
          <color theme="9"/>
        </right>
        <top/>
        <bottom/>
      </border>
    </dxf>
    <dxf>
      <alignment horizontal="center" vertical="bottom" textRotation="0" wrapText="1" indent="0" justifyLastLine="0" shrinkToFit="0" readingOrder="0"/>
    </dxf>
    <dxf>
      <alignment horizontal="general" vertical="bottom" textRotation="0" wrapText="1" indent="0" justifyLastLine="0" shrinkToFit="0" readingOrder="0"/>
    </dxf>
    <dxf>
      <numFmt numFmtId="167" formatCode="#,##0.00\ &quot;€&quot;"/>
      <alignment horizontal="center" vertical="center" textRotation="0" wrapText="1" indent="0" justifyLastLine="0" shrinkToFit="0" readingOrder="0"/>
    </dxf>
    <dxf>
      <numFmt numFmtId="167" formatCode="#,##0.00\ &quot;€&quot;"/>
      <alignment horizontal="center" vertical="center" textRotation="0" wrapText="1" indent="0" justifyLastLine="0" shrinkToFit="0" readingOrder="0"/>
    </dxf>
    <dxf>
      <numFmt numFmtId="10" formatCode="#,##0\ &quot;€&quot;;[Red]\-#,##0\ &quot;€&quot;"/>
      <alignment horizontal="center" vertical="center" textRotation="0" wrapText="1" indent="0" justifyLastLine="0" shrinkToFit="0" readingOrder="0"/>
    </dxf>
    <dxf>
      <numFmt numFmtId="10" formatCode="#,##0\ &quot;€&quot;;[Red]\-#,##0\ &quot;€&quo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bottom" textRotation="0" wrapText="1" indent="0" justifyLastLine="0" shrinkToFit="0" readingOrder="0"/>
    </dxf>
    <dxf>
      <numFmt numFmtId="10" formatCode="#,##0\ &quot;€&quot;;[Red]\-#,##0\ &quot;€&quot;"/>
      <alignment horizontal="center" vertical="center" textRotation="0" wrapText="0" indent="0" justifyLastLine="0" shrinkToFit="0" readingOrder="0"/>
    </dxf>
    <dxf>
      <numFmt numFmtId="10" formatCode="#,##0\ &quot;€&quot;;[Red]\-#,##0\ &quot;€&quot;"/>
      <alignment horizontal="center" vertical="center" textRotation="0" wrapText="1" indent="0" justifyLastLine="0" shrinkToFit="0" readingOrder="0"/>
    </dxf>
    <dxf>
      <alignment horizontal="center" vertical="center" textRotation="0" wrapText="1" indent="0" justifyLastLine="0" shrinkToFit="0" readingOrder="0"/>
    </dxf>
    <dxf>
      <numFmt numFmtId="13" formatCode="0%"/>
      <alignment horizontal="center" vertical="center" textRotation="0" wrapText="1" indent="0" justifyLastLine="0" shrinkToFit="0" readingOrder="0"/>
    </dxf>
    <dxf>
      <alignment horizontal="center" vertical="center" textRotation="0" wrapText="1" indent="0" justifyLastLine="0" shrinkToFit="0" readingOrder="0"/>
    </dxf>
    <dxf>
      <numFmt numFmtId="13" formatCode="0%"/>
      <alignment horizontal="center" vertical="center" textRotation="0" wrapText="1" indent="0" justifyLastLine="0" shrinkToFit="0" readingOrder="0"/>
    </dxf>
    <dxf>
      <alignment horizontal="center" vertical="center" textRotation="0" wrapText="1" indent="0" justifyLastLine="0" shrinkToFit="0" readingOrder="0"/>
    </dxf>
    <dxf>
      <numFmt numFmtId="13" formatCode="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10" formatCode="#,##0\ &quot;€&quot;;[Red]\-#,##0\ &quot;€&quot;"/>
      <alignment horizontal="center" vertical="center" textRotation="0" wrapText="1" indent="0" justifyLastLine="0" shrinkToFit="0" readingOrder="0"/>
    </dxf>
    <dxf>
      <alignment horizontal="center" vertical="center" textRotation="0" wrapText="1" indent="0" justifyLastLine="0" shrinkToFit="0" readingOrder="0"/>
    </dxf>
    <dxf>
      <numFmt numFmtId="10" formatCode="#,##0\ &quot;€&quot;;[Red]\-#,##0\ &quot;€&quo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bottom" textRotation="0" wrapText="0" indent="0" justifyLastLine="0" shrinkToFit="0" readingOrder="0"/>
    </dxf>
    <dxf>
      <numFmt numFmtId="10" formatCode="#,##0\ &quot;€&quot;;[Red]\-#,##0\ &quot;€&quot;"/>
      <alignment horizontal="center" vertical="center" textRotation="0" wrapText="1" indent="0" justifyLastLine="0" shrinkToFit="0" readingOrder="0"/>
    </dxf>
    <dxf>
      <numFmt numFmtId="10" formatCode="#,##0\ &quot;€&quot;;[Red]\-#,##0\ &quot;€&quot;"/>
    </dxf>
    <dxf>
      <numFmt numFmtId="166" formatCode="#,##0.00\ _€"/>
      <alignment horizontal="center" vertical="center" textRotation="0" wrapText="1" indent="0" justifyLastLine="0" shrinkToFit="0" readingOrder="0"/>
    </dxf>
    <dxf>
      <numFmt numFmtId="167" formatCode="#,##0.00\ &quot;€&quot;"/>
      <alignment horizontal="center" vertical="center" textRotation="0" wrapText="1" indent="0" justifyLastLine="0" shrinkToFit="0" readingOrder="0"/>
    </dxf>
    <dxf>
      <numFmt numFmtId="165" formatCode="#,##0.00_ ;[Red]\-#,##0.00\ "/>
      <alignment horizontal="center" vertical="center" textRotation="0" wrapText="1" indent="0" justifyLastLine="0" shrinkToFit="0" readingOrder="0"/>
    </dxf>
    <dxf>
      <numFmt numFmtId="165" formatCode="#,##0.00_ ;[Red]\-#,##0.00\ "/>
      <alignment horizontal="center" vertical="center" textRotation="0" wrapText="1" indent="0" justifyLastLine="0" shrinkToFit="0" readingOrder="0"/>
    </dxf>
    <dxf>
      <alignment horizontal="center" vertical="center" textRotation="0" wrapText="1" indent="0" justifyLastLine="0" shrinkToFit="0" readingOrder="0"/>
    </dxf>
    <dxf>
      <numFmt numFmtId="12" formatCode="#,##0.00\ &quot;€&quot;;[Red]\-#,##0.00\ &quot;€&quo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9"/>
        </patternFill>
      </fill>
      <alignment horizontal="center" vertical="bottom" textRotation="0" wrapText="1" indent="0" justifyLastLine="0" shrinkToFit="0" readingOrder="0"/>
    </dxf>
    <dxf>
      <fill>
        <patternFill patternType="none">
          <fgColor indexed="64"/>
          <bgColor indexed="65"/>
        </patternFill>
      </fill>
      <border diagonalUp="0" diagonalDown="0">
        <left/>
        <right style="medium">
          <color indexed="64"/>
        </right>
        <top style="thin">
          <color indexed="64"/>
        </top>
        <bottom style="thin">
          <color indexed="64"/>
        </bottom>
        <vertical/>
        <horizontal/>
      </border>
    </dxf>
    <dxf>
      <border outline="0">
        <left style="medium">
          <color indexed="64"/>
        </left>
      </border>
    </dxf>
  </dxfs>
  <tableStyles count="0" defaultTableStyle="TableStyleMedium2" defaultPivotStyle="PivotStyleLight16"/>
  <colors>
    <mruColors>
      <color rgb="FF1596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1022002</xdr:colOff>
      <xdr:row>19</xdr:row>
      <xdr:rowOff>5221</xdr:rowOff>
    </xdr:from>
    <xdr:to>
      <xdr:col>1</xdr:col>
      <xdr:colOff>1333729</xdr:colOff>
      <xdr:row>20</xdr:row>
      <xdr:rowOff>100634</xdr:rowOff>
    </xdr:to>
    <xdr:pic>
      <xdr:nvPicPr>
        <xdr:cNvPr id="2" name="Imagen 1">
          <a:extLst>
            <a:ext uri="{FF2B5EF4-FFF2-40B4-BE49-F238E27FC236}">
              <a16:creationId xmlns:a16="http://schemas.microsoft.com/office/drawing/2014/main" id="{85762341-A91B-472C-A334-7B705DC3140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76813" y="5513546"/>
          <a:ext cx="311727" cy="2841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12</xdr:row>
      <xdr:rowOff>0</xdr:rowOff>
    </xdr:from>
    <xdr:to>
      <xdr:col>0</xdr:col>
      <xdr:colOff>581025</xdr:colOff>
      <xdr:row>13</xdr:row>
      <xdr:rowOff>66675</xdr:rowOff>
    </xdr:to>
    <xdr:pic>
      <xdr:nvPicPr>
        <xdr:cNvPr id="2" name="Imagen 1">
          <a:extLst>
            <a:ext uri="{FF2B5EF4-FFF2-40B4-BE49-F238E27FC236}">
              <a16:creationId xmlns:a16="http://schemas.microsoft.com/office/drawing/2014/main" id="{69846203-35D9-4F77-88AE-9FD5661A717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8191500"/>
          <a:ext cx="58102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Lista_Beneficiarios" displayName="Lista_Beneficiarios" ref="A1:B5" totalsRowShown="0" tableBorderDxfId="139">
  <autoFilter ref="A1:B5" xr:uid="{00000000-0009-0000-0100-000004000000}"/>
  <tableColumns count="2">
    <tableColumn id="1" xr3:uid="{00000000-0010-0000-0000-000001000000}" name="Nombre" dataDxfId="138"/>
    <tableColumn id="2" xr3:uid="{00000000-0010-0000-0000-000002000000}" name="Beneficiario">
      <calculatedColumnFormula>IF(A2="","",(CONCATENATE(ROW(A2)-1,".",A2)))</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Gastos_Personal" displayName="Gastos_Personal" ref="A3:I8" totalsRowCount="1" headerRowDxfId="137" dataDxfId="136" totalsRowDxfId="135">
  <tableColumns count="9">
    <tableColumn id="1" xr3:uid="{00000000-0010-0000-0100-000001000000}" name="Perfil Profesional" totalsRowLabel="Total" dataDxfId="134" totalsRowDxfId="133"/>
    <tableColumn id="3" xr3:uid="{00000000-0010-0000-0100-000003000000}" name="TIPO: _x000a_Contratado_x000a_Autónomo Socio _x000a_Autónomo Dependiente" dataDxfId="132" totalsRowDxfId="131"/>
    <tableColumn id="6" xr3:uid="{00000000-0010-0000-0100-000006000000}" name="Hombre / Mujer" dataDxfId="130" totalsRowDxfId="129"/>
    <tableColumn id="7" xr3:uid="{00000000-0010-0000-0100-000007000000}" name="Nueva Contratación (SI/NO)" dataDxfId="128" totalsRowDxfId="127"/>
    <tableColumn id="2" xr3:uid="{00000000-0010-0000-0100-000002000000}" name="Código Actividad" dataDxfId="126" totalsRowDxfId="125"/>
    <tableColumn id="5" xr3:uid="{00000000-0010-0000-0100-000005000000}" name="Beneficiario encargado de la Actividad" dataDxfId="124" totalsRowDxfId="123"/>
    <tableColumn id="18" xr3:uid="{00000000-0010-0000-0100-000012000000}" name="Dedicación* (Nº Horas)" totalsRowFunction="sum" dataDxfId="122" totalsRowDxfId="121"/>
    <tableColumn id="4" xr3:uid="{00000000-0010-0000-0100-000004000000}" name="Coste (€/h) según Anexo 2.B.1 convocatoria" dataDxfId="120" totalsRowDxfId="119"/>
    <tableColumn id="14" xr3:uid="{00000000-0010-0000-0100-00000E000000}" name="Total" totalsRowFunction="sum" dataDxfId="118" totalsRowDxfId="117">
      <calculatedColumnFormula>Gastos_Personal[[#This Row],[Dedicación* (Nº Horas)]]*Gastos_Personal[[#This Row],[Coste (€/h) según Anexo 2.B.1 convocatoria]]</calculatedColumnFormula>
    </tableColumn>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Instrumental_Material" displayName="Instrumental_Material" ref="A3:K8" totalsRowCount="1" headerRowDxfId="116" dataDxfId="115">
  <tableColumns count="11">
    <tableColumn id="1" xr3:uid="{00000000-0010-0000-0200-000001000000}" name="Concepto" totalsRowLabel="Total" dataDxfId="114" totalsRowDxfId="113"/>
    <tableColumn id="7" xr3:uid="{00000000-0010-0000-0200-000007000000}" name="Código Actividad " dataDxfId="112" totalsRowDxfId="111"/>
    <tableColumn id="2" xr3:uid="{00000000-0010-0000-0200-000002000000}" name="Nº Unidades" dataDxfId="110" totalsRowDxfId="109"/>
    <tableColumn id="6" xr3:uid="{00000000-0010-0000-0200-000006000000}" name="Coste unitario (adquisición o arrendamiento)" dataDxfId="108" totalsRowDxfId="107"/>
    <tableColumn id="11" xr3:uid="{00000000-0010-0000-0200-00000B000000}" name="Adquisicion / Arrendamiento" dataDxfId="106" totalsRowDxfId="105"/>
    <tableColumn id="8" xr3:uid="{00000000-0010-0000-0200-000008000000}" name="Beneficiario encargado de la Actividad" dataDxfId="104" totalsRowDxfId="103"/>
    <tableColumn id="5" xr3:uid="{00000000-0010-0000-0200-000005000000}" name="% Dedicación a la actividad" dataDxfId="102" totalsRowDxfId="101"/>
    <tableColumn id="3" xr3:uid="{00000000-0010-0000-0200-000003000000}" name="% Amortización en el Proyecto" dataDxfId="100" totalsRowDxfId="99"/>
    <tableColumn id="10" xr3:uid="{00000000-0010-0000-0200-00000A000000}" name="Amortización Anual" dataDxfId="98" totalsRowDxfId="97"/>
    <tableColumn id="9" xr3:uid="{00000000-0010-0000-0200-000009000000}" name="Duración de la Actividad (años)" dataDxfId="96" totalsRowDxfId="95"/>
    <tableColumn id="4" xr3:uid="{00000000-0010-0000-0200-000004000000}" name="Presupuesto_x000a_" totalsRowFunction="sum" dataDxfId="94" totalsRowDxfId="93"/>
  </tableColumns>
  <tableStyleInfo name="TableStyleLight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Subcontrataciones" displayName="Subcontrataciones" ref="A3:G13" totalsRowCount="1" headerRowDxfId="92" dataDxfId="91" totalsRowDxfId="90">
  <tableColumns count="7">
    <tableColumn id="1" xr3:uid="{00000000-0010-0000-0300-000001000000}" name="Código Actividad a subcontratar" totalsRowLabel="Total" dataDxfId="89" totalsRowDxfId="88"/>
    <tableColumn id="8" xr3:uid="{00000000-0010-0000-0300-000008000000}" name="Beneficiario encargado de la actividad" dataDxfId="87" totalsRowDxfId="86"/>
    <tableColumn id="2" xr3:uid="{00000000-0010-0000-0300-000002000000}" name="Perfil entidad a subcontratar" dataDxfId="85" totalsRowDxfId="84"/>
    <tableColumn id="3" xr3:uid="{00000000-0010-0000-0300-000003000000}" name="Tipo de Servicio a subcontratar" dataDxfId="83" totalsRowDxfId="82"/>
    <tableColumn id="5" xr3:uid="{00000000-0010-0000-0300-000005000000}" name="Descripcion del servicio" dataDxfId="81" totalsRowDxfId="80"/>
    <tableColumn id="4" xr3:uid="{00000000-0010-0000-0300-000004000000}" name="Coste estimado" totalsRowFunction="sum" dataDxfId="79" totalsRowDxfId="78"/>
    <tableColumn id="6" xr3:uid="{00000000-0010-0000-0300-000006000000}" name="Coste estimado por hora" dataDxfId="77" totalsRowDxfId="76"/>
  </tableColumns>
  <tableStyleInfo name="TableStyleLight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Licencias" displayName="Licencias" ref="A18:E24" totalsRowCount="1" headerRowDxfId="75" dataDxfId="74">
  <tableColumns count="5">
    <tableColumn id="1" xr3:uid="{00000000-0010-0000-0400-000001000000}" name="Código Actividad en la que se utiliza" totalsRowLabel="Total" dataDxfId="73" totalsRowDxfId="72"/>
    <tableColumn id="6" xr3:uid="{00000000-0010-0000-0400-000006000000}" name="Beneficiario encargado de la actividad" dataDxfId="71" totalsRowDxfId="70"/>
    <tableColumn id="3" xr3:uid="{00000000-0010-0000-0400-000003000000}" name="Concepto. Descripción de la tecnología a obtener" dataDxfId="69" totalsRowDxfId="68"/>
    <tableColumn id="4" xr3:uid="{00000000-0010-0000-0400-000004000000}" name="Nº patente (en su caso)" dataDxfId="67" totalsRowDxfId="66"/>
    <tableColumn id="5" xr3:uid="{00000000-0010-0000-0400-000005000000}" name="Coste estimado" totalsRowFunction="sum" dataDxfId="65" totalsRowDxfId="64"/>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Gastos_Generales_Suplementarios" displayName="Gastos_Generales_Suplementarios" ref="A3:D8" totalsRowCount="1" headerRowDxfId="63" dataDxfId="62" totalsRowDxfId="61">
  <tableColumns count="4">
    <tableColumn id="1" xr3:uid="{00000000-0010-0000-0500-000001000000}" name="Concepto (*)" totalsRowLabel="Total" dataDxfId="60" totalsRowDxfId="59"/>
    <tableColumn id="7" xr3:uid="{00000000-0010-0000-0500-000007000000}" name="Código de la actividad en la que se aplicará el servicio" dataDxfId="58" totalsRowDxfId="57"/>
    <tableColumn id="2" xr3:uid="{00000000-0010-0000-0500-000002000000}" name="Beneficiario encargado de la Actividad" dataDxfId="56" totalsRowDxfId="55"/>
    <tableColumn id="4" xr3:uid="{00000000-0010-0000-0500-000004000000}" name="Coste estimado" totalsRowFunction="sum" dataDxfId="54" totalsRowDxfId="53"/>
  </tableColumns>
  <tableStyleInfo name="TableStyleLight2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Otros_Gastos_Funcionamiento" displayName="Otros_Gastos_Funcionamiento" ref="A3:D8" totalsRowCount="1" headerRowDxfId="52" dataDxfId="51" totalsRowDxfId="50">
  <tableColumns count="4">
    <tableColumn id="1" xr3:uid="{00000000-0010-0000-0600-000001000000}" name="Concepto" totalsRowLabel="Total" dataDxfId="49" totalsRowDxfId="48"/>
    <tableColumn id="7" xr3:uid="{00000000-0010-0000-0600-000007000000}" name="Código de la actividad en la que se utiliza" dataDxfId="47" totalsRowDxfId="46"/>
    <tableColumn id="2" xr3:uid="{00000000-0010-0000-0600-000002000000}" name="Beneficiario encargado de la Actividad" dataDxfId="45" totalsRowDxfId="44"/>
    <tableColumn id="4" xr3:uid="{00000000-0010-0000-0600-000004000000}" name="Coste estimado" totalsRowFunction="sum" dataDxfId="43" totalsRowDxfId="42"/>
  </tableColumns>
  <tableStyleInfo name="TableStyleLight2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312328969" displayName="Tabla312328969" ref="A2:I7" totalsRowCount="1" headerRowDxfId="41" dataDxfId="40" totalsRowDxfId="39">
  <tableColumns count="9">
    <tableColumn id="1" xr3:uid="{00000000-0010-0000-0700-000001000000}" name="Código Paquete de Trabajo" totalsRowLabel="Total" dataDxfId="38" totalsRowDxfId="37"/>
    <tableColumn id="7" xr3:uid="{00000000-0010-0000-0700-000007000000}" name="Nombre Paquete de Trabajo" dataDxfId="36" totalsRowDxfId="35"/>
    <tableColumn id="9" xr3:uid="{00000000-0010-0000-0700-000009000000}" name="Código Actividad" dataDxfId="34" totalsRowDxfId="33"/>
    <tableColumn id="6" xr3:uid="{00000000-0010-0000-0700-000006000000}" name="Gastos de personal" dataDxfId="32" totalsRowDxfId="31"/>
    <tableColumn id="5" xr3:uid="{00000000-0010-0000-0700-000005000000}" name="Costes de instrumental y material" dataDxfId="30" totalsRowDxfId="29"/>
    <tableColumn id="3" xr3:uid="{00000000-0010-0000-0700-000003000000}" name="Costes de investigación contractual, conocimientos técnicos y patentes" dataDxfId="28" totalsRowDxfId="27"/>
    <tableColumn id="11" xr3:uid="{00000000-0010-0000-0700-00000B000000}" name="Gastos generales suplementarios" dataDxfId="26" totalsRowDxfId="25"/>
    <tableColumn id="2" xr3:uid="{00000000-0010-0000-0700-000002000000}" name="Otros gastos de funcionamiento" dataDxfId="24" totalsRowDxfId="23"/>
    <tableColumn id="4" xr3:uid="{00000000-0010-0000-0700-000004000000}" name="Total" totalsRowFunction="custom" dataDxfId="22" totalsRowDxfId="21">
      <totalsRowFormula>SUM(Tabla312328969[Total])</totalsRowFormula>
    </tableColumn>
  </tableColumns>
  <tableStyleInfo name="TableStyleLight2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31232896910" displayName="Tabla31232896910" ref="A2:I7" totalsRowCount="1" headerRowDxfId="20" dataDxfId="19" totalsRowDxfId="18">
  <tableColumns count="9">
    <tableColumn id="1" xr3:uid="{00000000-0010-0000-0800-000001000000}" name="Código Actividad" totalsRowLabel="Total" dataDxfId="17" totalsRowDxfId="16"/>
    <tableColumn id="7" xr3:uid="{00000000-0010-0000-0800-000007000000}" name="Nombre Actividad" dataDxfId="15" totalsRowDxfId="14"/>
    <tableColumn id="9" xr3:uid="{00000000-0010-0000-0800-000009000000}" name="Beneficiario encargado de la Actividad" dataDxfId="13" totalsRowDxfId="12"/>
    <tableColumn id="6" xr3:uid="{00000000-0010-0000-0800-000006000000}" name="Gastos de personal" dataDxfId="11" totalsRowDxfId="10"/>
    <tableColumn id="5" xr3:uid="{00000000-0010-0000-0800-000005000000}" name="Costes de instrumental y material" dataDxfId="9" totalsRowDxfId="8"/>
    <tableColumn id="3" xr3:uid="{00000000-0010-0000-0800-000003000000}" name="Costes de investigación contractual, conocimientos técnicos y patentes" dataDxfId="7" totalsRowDxfId="6"/>
    <tableColumn id="2" xr3:uid="{00000000-0010-0000-0800-000002000000}" name="Otros gastos de funcionamiento" dataDxfId="5" totalsRowDxfId="4"/>
    <tableColumn id="8" xr3:uid="{00000000-0010-0000-0800-000008000000}" name="Gastos generales complementarios" dataDxfId="3" totalsRowDxfId="2"/>
    <tableColumn id="4" xr3:uid="{00000000-0010-0000-0800-000004000000}" name="Total" totalsRowFunction="custom" dataDxfId="1" totalsRowDxfId="0">
      <totalsRowFormula>SUM(Tabla31232896910[Total])</totalsRowFormula>
    </tableColumn>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Verde azulado">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O17"/>
  <sheetViews>
    <sheetView showGridLines="0" showZeros="0" zoomScaleNormal="100" workbookViewId="0">
      <selection activeCell="C11" sqref="C11"/>
    </sheetView>
  </sheetViews>
  <sheetFormatPr defaultColWidth="11.453125" defaultRowHeight="14.5" x14ac:dyDescent="0.35"/>
  <cols>
    <col min="1" max="1" width="3.7265625" style="9" customWidth="1"/>
    <col min="2" max="2" width="87.54296875" style="9" customWidth="1"/>
    <col min="3" max="3" width="19" style="9" bestFit="1" customWidth="1"/>
    <col min="4" max="4" width="18" style="9" customWidth="1"/>
    <col min="5" max="5" width="18.1796875" style="9" customWidth="1"/>
    <col min="6" max="6" width="17.1796875" style="9" customWidth="1"/>
    <col min="7" max="7" width="40.7265625" style="9" customWidth="1"/>
    <col min="8" max="16384" width="11.453125" style="9"/>
  </cols>
  <sheetData>
    <row r="3" spans="2:15" ht="14.5" customHeight="1" x14ac:dyDescent="0.35">
      <c r="B3" s="91" t="s">
        <v>0</v>
      </c>
      <c r="C3" s="91"/>
      <c r="D3" s="91"/>
      <c r="E3" s="91"/>
      <c r="F3" s="91"/>
      <c r="G3" s="92"/>
      <c r="H3" s="12"/>
    </row>
    <row r="4" spans="2:15" ht="14.5" customHeight="1" x14ac:dyDescent="0.35">
      <c r="B4" s="13" t="s">
        <v>1</v>
      </c>
      <c r="C4" s="13"/>
      <c r="D4" s="13"/>
      <c r="E4" s="13"/>
      <c r="F4" s="13"/>
      <c r="G4" s="14"/>
    </row>
    <row r="5" spans="2:15" ht="14.5" customHeight="1" x14ac:dyDescent="0.35">
      <c r="B5" s="13" t="s">
        <v>2</v>
      </c>
      <c r="C5" s="13"/>
      <c r="D5" s="13"/>
      <c r="E5" s="13"/>
      <c r="F5" s="13"/>
      <c r="G5" s="14"/>
    </row>
    <row r="7" spans="2:15" ht="34.9" customHeight="1" x14ac:dyDescent="0.35">
      <c r="C7" s="95" t="s">
        <v>96</v>
      </c>
      <c r="D7" s="95"/>
      <c r="E7" s="95"/>
      <c r="F7" s="95"/>
      <c r="G7" s="96" t="s">
        <v>3</v>
      </c>
    </row>
    <row r="8" spans="2:15" ht="47.5" customHeight="1" thickBot="1" x14ac:dyDescent="0.4">
      <c r="B8" s="69" t="s">
        <v>91</v>
      </c>
      <c r="C8" s="70" t="str">
        <f>'0.Lista Beneficiarios'!B2</f>
        <v>1.Entidad 1</v>
      </c>
      <c r="D8" s="70" t="str">
        <f>'0.Lista Beneficiarios'!B3</f>
        <v>2.Entidad 2</v>
      </c>
      <c r="E8" s="70" t="str">
        <f>'0.Lista Beneficiarios'!B4</f>
        <v>3.Entidad 3</v>
      </c>
      <c r="F8" s="70" t="str">
        <f>'0.Lista Beneficiarios'!B5</f>
        <v>4.Entidad 4</v>
      </c>
      <c r="G8" s="97"/>
      <c r="H8" s="93"/>
      <c r="I8" s="94"/>
      <c r="J8" s="94"/>
      <c r="K8" s="94"/>
      <c r="L8" s="94"/>
      <c r="M8" s="94"/>
      <c r="N8" s="94"/>
      <c r="O8" s="94"/>
    </row>
    <row r="9" spans="2:15" x14ac:dyDescent="0.35">
      <c r="B9" s="19" t="s">
        <v>4</v>
      </c>
      <c r="C9" s="81">
        <f ca="1">SUM(C10:C13)</f>
        <v>0</v>
      </c>
      <c r="D9" s="81">
        <f t="shared" ref="D9:G9" ca="1" si="0">SUM(D10:D13)</f>
        <v>0</v>
      </c>
      <c r="E9" s="81">
        <f t="shared" ca="1" si="0"/>
        <v>0</v>
      </c>
      <c r="F9" s="81">
        <f t="shared" ca="1" si="0"/>
        <v>0</v>
      </c>
      <c r="G9" s="81">
        <f t="shared" si="0"/>
        <v>0</v>
      </c>
    </row>
    <row r="10" spans="2:15" x14ac:dyDescent="0.35">
      <c r="B10" s="15" t="s">
        <v>5</v>
      </c>
      <c r="C10" s="62">
        <f ca="1">IF(C8="","",SUMIF(Gastos_Personal[[Beneficiario encargado de la Actividad]:[Total]],C8,Gastos_Personal[Total]))</f>
        <v>0</v>
      </c>
      <c r="D10" s="62">
        <f ca="1">IF(D8="","",SUMIF(Gastos_Personal[[Beneficiario encargado de la Actividad]:[Total]],D8,Gastos_Personal[Total]))</f>
        <v>0</v>
      </c>
      <c r="E10" s="62">
        <f ca="1">IF(E8="","",SUMIF(Gastos_Personal[[Beneficiario encargado de la Actividad]:[Total]],E8,Gastos_Personal[Total]))</f>
        <v>0</v>
      </c>
      <c r="F10" s="62">
        <f ca="1">IF(F8="","",SUMIF(Gastos_Personal[[Beneficiario encargado de la Actividad]:[Total]],F8,Gastos_Personal[Total]))</f>
        <v>0</v>
      </c>
      <c r="G10" s="17">
        <f>+Gastos_Personal[[#Totals],[Total]]</f>
        <v>0</v>
      </c>
    </row>
    <row r="11" spans="2:15" x14ac:dyDescent="0.35">
      <c r="B11" s="23" t="s">
        <v>6</v>
      </c>
      <c r="C11" s="63">
        <f ca="1">IF(C8="","",SUMIF(Instrumental_Material[[Beneficiario encargado de la Actividad]:[Presupuesto
]],C8,Instrumental_Material[Presupuesto
]))</f>
        <v>0</v>
      </c>
      <c r="D11" s="63">
        <f ca="1">IF(D8="","",SUMIF(Instrumental_Material[[Beneficiario encargado de la Actividad]:[Presupuesto
]],D8,Instrumental_Material[Presupuesto
]))</f>
        <v>0</v>
      </c>
      <c r="E11" s="63">
        <f ca="1">IF(E8="","",SUMIF(Instrumental_Material[[Beneficiario encargado de la Actividad]:[Presupuesto
]],E8,Instrumental_Material[Presupuesto
]))</f>
        <v>0</v>
      </c>
      <c r="F11" s="63">
        <f ca="1">IF(F8="","",SUMIF(Instrumental_Material[[Beneficiario encargado de la Actividad]:[Presupuesto
]],F8,Instrumental_Material[Presupuesto
]))</f>
        <v>0</v>
      </c>
      <c r="G11" s="24">
        <f>+Instrumental_Material[[#Totals],[Presupuesto
]]</f>
        <v>0</v>
      </c>
    </row>
    <row r="12" spans="2:15" ht="21" customHeight="1" x14ac:dyDescent="0.35">
      <c r="B12" s="25" t="s">
        <v>7</v>
      </c>
      <c r="C12" s="64">
        <f ca="1">IF(C8="","",SUMIF(Subcontrataciones[[Beneficiario encargado de la actividad]:[Coste estimado]],C8,Subcontrataciones[Coste estimado])+SUMIF(Licencias[[Beneficiario encargado de la actividad]:[Coste estimado]],'Portada Sectorial'!C8,Licencias[Coste estimado]))</f>
        <v>0</v>
      </c>
      <c r="D12" s="64">
        <f ca="1">IF(D8="","",SUMIF(Subcontrataciones[[Beneficiario encargado de la actividad]:[Coste estimado]],D8,Subcontrataciones[Coste estimado])+SUMIF(Licencias[[Beneficiario encargado de la actividad]:[Coste estimado]],D8,Licencias[Coste estimado]))</f>
        <v>0</v>
      </c>
      <c r="E12" s="64">
        <f ca="1">IF(E8="","",SUMIF(Subcontrataciones[[Beneficiario encargado de la actividad]:[Coste estimado]],E8,Subcontrataciones[Coste estimado])+SUMIF(Licencias[[Beneficiario encargado de la actividad]:[Coste estimado]],E8,Licencias[Coste estimado]))</f>
        <v>0</v>
      </c>
      <c r="F12" s="64">
        <f ca="1">IF(F8="","",SUMIF(Subcontrataciones[[Beneficiario encargado de la actividad]:[Coste estimado]],F8,Subcontrataciones[Coste estimado])+SUMIF(Licencias[[Beneficiario encargado de la actividad]:[Coste estimado]],F8,Licencias[Coste estimado]))</f>
        <v>0</v>
      </c>
      <c r="G12" s="26">
        <f>Subcontrataciones[[#Totals],[Coste estimado]]+Licencias[[#Totals],[Coste estimado]]</f>
        <v>0</v>
      </c>
    </row>
    <row r="13" spans="2:15" x14ac:dyDescent="0.35">
      <c r="B13" s="23" t="s">
        <v>8</v>
      </c>
      <c r="C13" s="63">
        <f ca="1">IF(C8="","",SUMIF(Otros_Gastos_Funcionamiento[[Beneficiario encargado de la Actividad]:[Coste estimado]],C8,Otros_Gastos_Funcionamiento[Coste estimado]))</f>
        <v>0</v>
      </c>
      <c r="D13" s="63">
        <f ca="1">IF(D8="","",SUMIF(Otros_Gastos_Funcionamiento[[Beneficiario encargado de la Actividad]:[Coste estimado]],D8,Otros_Gastos_Funcionamiento[Coste estimado]))</f>
        <v>0</v>
      </c>
      <c r="E13" s="63">
        <f ca="1">IF(E8="","",SUMIF(Otros_Gastos_Funcionamiento[[Beneficiario encargado de la Actividad]:[Coste estimado]],E8,Otros_Gastos_Funcionamiento[Coste estimado]))</f>
        <v>0</v>
      </c>
      <c r="F13" s="63">
        <f ca="1">IF(F8="","",SUMIF(Otros_Gastos_Funcionamiento[[Beneficiario encargado de la Actividad]:[Coste estimado]],F8,Otros_Gastos_Funcionamiento[Coste estimado]))</f>
        <v>0</v>
      </c>
      <c r="G13" s="24">
        <f>+Otros_Gastos_Funcionamiento[[#Totals],[Coste estimado]]</f>
        <v>0</v>
      </c>
    </row>
    <row r="14" spans="2:15" x14ac:dyDescent="0.35">
      <c r="B14" s="27" t="s">
        <v>9</v>
      </c>
      <c r="C14" s="65">
        <f ca="1">+C15</f>
        <v>0</v>
      </c>
      <c r="D14" s="65">
        <f t="shared" ref="D14:G14" ca="1" si="1">+D15</f>
        <v>0</v>
      </c>
      <c r="E14" s="65">
        <f t="shared" ca="1" si="1"/>
        <v>0</v>
      </c>
      <c r="F14" s="65">
        <f t="shared" ca="1" si="1"/>
        <v>0</v>
      </c>
      <c r="G14" s="65">
        <f t="shared" si="1"/>
        <v>0</v>
      </c>
    </row>
    <row r="15" spans="2:15" ht="15" thickBot="1" x14ac:dyDescent="0.4">
      <c r="B15" s="16" t="s">
        <v>90</v>
      </c>
      <c r="C15" s="66">
        <f ca="1">IF(C8="","",SUMIF(Gastos_Generales_Suplementarios[[Beneficiario encargado de la Actividad]:[Coste estimado]],C8,Gastos_Generales_Suplementarios[Coste estimado]))</f>
        <v>0</v>
      </c>
      <c r="D15" s="66">
        <f ca="1">IF(D8="","",SUMIF(Gastos_Generales_Suplementarios[[Beneficiario encargado de la Actividad]:[Coste estimado]],D8,Gastos_Generales_Suplementarios[Coste estimado]))</f>
        <v>0</v>
      </c>
      <c r="E15" s="66">
        <f ca="1">IF(E8="","",SUMIF(Gastos_Generales_Suplementarios[[Beneficiario encargado de la Actividad]:[Coste estimado]],E8,Gastos_Generales_Suplementarios[Coste estimado]))</f>
        <v>0</v>
      </c>
      <c r="F15" s="66">
        <f ca="1">IF(F8="","",SUMIF(Gastos_Generales_Suplementarios[[Beneficiario encargado de la Actividad]:[Coste estimado]],F8,Gastos_Generales_Suplementarios[Coste estimado]))</f>
        <v>0</v>
      </c>
      <c r="G15" s="18">
        <f>+Gastos_Generales_Suplementarios[[#Totals],[Coste estimado]]</f>
        <v>0</v>
      </c>
    </row>
    <row r="16" spans="2:15" ht="15" thickTop="1" x14ac:dyDescent="0.35">
      <c r="B16" s="28" t="s">
        <v>10</v>
      </c>
      <c r="C16" s="67">
        <f ca="1">IFERROR(+C9+C14,"")</f>
        <v>0</v>
      </c>
      <c r="D16" s="67">
        <f ca="1">IFERROR(+D9+D14,"")</f>
        <v>0</v>
      </c>
      <c r="E16" s="67">
        <f ca="1">IFERROR(+E9+E14,"")</f>
        <v>0</v>
      </c>
      <c r="F16" s="67">
        <f ca="1">IFERROR(+F9+F14,"")</f>
        <v>0</v>
      </c>
      <c r="G16" s="67">
        <f t="shared" ref="G16" si="2">+G9+G14</f>
        <v>0</v>
      </c>
    </row>
    <row r="17" spans="7:7" ht="46.5" customHeight="1" x14ac:dyDescent="0.35">
      <c r="G17" s="80" t="str">
        <f ca="1">IF(G16&lt;&gt;SUM(C16:F16),"No coincide el Presupuesto Total con la suma de Presupuestos por Beneficiario. Compruebe que ha seleccionado en todos los casos un beneficiario","")</f>
        <v/>
      </c>
    </row>
  </sheetData>
  <mergeCells count="4">
    <mergeCell ref="B3:G3"/>
    <mergeCell ref="H8:O8"/>
    <mergeCell ref="C7:F7"/>
    <mergeCell ref="G7:G8"/>
  </mergeCells>
  <pageMargins left="0.70866141732283472" right="0.70866141732283472" top="0.74803149606299213" bottom="0.74803149606299213" header="0.31496062992125984" footer="0.31496062992125984"/>
  <pageSetup paperSize="9" scale="44" orientation="landscape" r:id="rId1"/>
  <headerFooter>
    <oddHeader>&amp;C&amp;"Calibri"&amp;11&amp;K000000Internal&amp;1#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0"/>
  <sheetViews>
    <sheetView workbookViewId="0">
      <selection activeCell="A6" sqref="A6"/>
    </sheetView>
  </sheetViews>
  <sheetFormatPr defaultColWidth="10.90625" defaultRowHeight="14.5" x14ac:dyDescent="0.35"/>
  <cols>
    <col min="1" max="1" width="30.1796875" style="68" bestFit="1" customWidth="1"/>
    <col min="2" max="2" width="15.453125" customWidth="1"/>
    <col min="4" max="4" width="157.26953125" bestFit="1" customWidth="1"/>
  </cols>
  <sheetData>
    <row r="1" spans="1:4" ht="26.5" customHeight="1" x14ac:dyDescent="0.35">
      <c r="A1" s="82" t="s">
        <v>95</v>
      </c>
      <c r="B1" t="s">
        <v>110</v>
      </c>
      <c r="D1" t="s">
        <v>111</v>
      </c>
    </row>
    <row r="2" spans="1:4" x14ac:dyDescent="0.35">
      <c r="A2" s="83" t="s">
        <v>98</v>
      </c>
      <c r="B2" t="str">
        <f>IF(A2="","",(CONCATENATE(ROW(A2)-1,".",A2)))</f>
        <v>1.Entidad 1</v>
      </c>
      <c r="D2" t="s">
        <v>112</v>
      </c>
    </row>
    <row r="3" spans="1:4" x14ac:dyDescent="0.35">
      <c r="A3" s="83" t="s">
        <v>99</v>
      </c>
      <c r="B3" t="str">
        <f t="shared" ref="B3:B20" si="0">IF(A3="","",(CONCATENATE(ROW(A3)-1,".",A3)))</f>
        <v>2.Entidad 2</v>
      </c>
      <c r="D3" t="s">
        <v>113</v>
      </c>
    </row>
    <row r="4" spans="1:4" x14ac:dyDescent="0.35">
      <c r="A4" s="83" t="s">
        <v>100</v>
      </c>
      <c r="B4" t="str">
        <f t="shared" si="0"/>
        <v>3.Entidad 3</v>
      </c>
      <c r="D4" t="s">
        <v>114</v>
      </c>
    </row>
    <row r="5" spans="1:4" x14ac:dyDescent="0.35">
      <c r="A5" s="83" t="s">
        <v>101</v>
      </c>
      <c r="B5" t="str">
        <f t="shared" si="0"/>
        <v>4.Entidad 4</v>
      </c>
      <c r="D5" t="s">
        <v>115</v>
      </c>
    </row>
    <row r="6" spans="1:4" x14ac:dyDescent="0.35">
      <c r="B6" t="str">
        <f t="shared" si="0"/>
        <v/>
      </c>
    </row>
    <row r="7" spans="1:4" x14ac:dyDescent="0.35">
      <c r="B7" t="str">
        <f t="shared" si="0"/>
        <v/>
      </c>
    </row>
    <row r="8" spans="1:4" x14ac:dyDescent="0.35">
      <c r="B8" t="str">
        <f t="shared" si="0"/>
        <v/>
      </c>
    </row>
    <row r="9" spans="1:4" x14ac:dyDescent="0.35">
      <c r="B9" t="str">
        <f t="shared" si="0"/>
        <v/>
      </c>
    </row>
    <row r="10" spans="1:4" x14ac:dyDescent="0.35">
      <c r="B10" t="str">
        <f t="shared" si="0"/>
        <v/>
      </c>
    </row>
    <row r="11" spans="1:4" x14ac:dyDescent="0.35">
      <c r="B11" t="str">
        <f t="shared" si="0"/>
        <v/>
      </c>
    </row>
    <row r="12" spans="1:4" x14ac:dyDescent="0.35">
      <c r="B12" t="str">
        <f t="shared" si="0"/>
        <v/>
      </c>
    </row>
    <row r="13" spans="1:4" x14ac:dyDescent="0.35">
      <c r="B13" t="str">
        <f t="shared" si="0"/>
        <v/>
      </c>
    </row>
    <row r="14" spans="1:4" x14ac:dyDescent="0.35">
      <c r="B14" t="str">
        <f t="shared" si="0"/>
        <v/>
      </c>
    </row>
    <row r="15" spans="1:4" x14ac:dyDescent="0.35">
      <c r="B15" t="str">
        <f t="shared" si="0"/>
        <v/>
      </c>
    </row>
    <row r="16" spans="1:4" x14ac:dyDescent="0.35">
      <c r="B16" t="str">
        <f t="shared" si="0"/>
        <v/>
      </c>
    </row>
    <row r="17" spans="2:2" x14ac:dyDescent="0.35">
      <c r="B17" t="str">
        <f t="shared" si="0"/>
        <v/>
      </c>
    </row>
    <row r="18" spans="2:2" x14ac:dyDescent="0.35">
      <c r="B18" t="str">
        <f t="shared" si="0"/>
        <v/>
      </c>
    </row>
    <row r="19" spans="2:2" x14ac:dyDescent="0.35">
      <c r="B19" t="str">
        <f t="shared" si="0"/>
        <v/>
      </c>
    </row>
    <row r="20" spans="2:2" x14ac:dyDescent="0.35">
      <c r="B20" t="str">
        <f t="shared" si="0"/>
        <v/>
      </c>
    </row>
  </sheetData>
  <pageMargins left="0.7" right="0.7" top="0.75" bottom="0.75" header="0.3" footer="0.3"/>
  <pageSetup paperSize="9" orientation="portrait" horizontalDpi="90" verticalDpi="90" r:id="rId1"/>
  <headerFooter>
    <oddHeader>&amp;C&amp;"Calibri"&amp;11&amp;K000000Internal&amp;1#</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Q41"/>
  <sheetViews>
    <sheetView showGridLines="0" tabSelected="1" topLeftCell="A7" zoomScale="106" zoomScaleNormal="106" workbookViewId="0">
      <selection activeCell="A11" sqref="A11:I15"/>
    </sheetView>
  </sheetViews>
  <sheetFormatPr defaultColWidth="11.453125" defaultRowHeight="14.5" x14ac:dyDescent="0.35"/>
  <cols>
    <col min="1" max="1" width="11.26953125" style="9" customWidth="1"/>
    <col min="2" max="2" width="33.81640625" style="9" customWidth="1"/>
    <col min="3" max="3" width="10.26953125" style="9" customWidth="1"/>
    <col min="4" max="4" width="13.7265625" style="9" customWidth="1"/>
    <col min="5" max="5" width="12.26953125" style="9" customWidth="1"/>
    <col min="6" max="6" width="26.26953125" style="9" customWidth="1"/>
    <col min="7" max="7" width="12.54296875" style="9" customWidth="1"/>
    <col min="8" max="8" width="31.453125" style="9" customWidth="1"/>
    <col min="9" max="9" width="15.26953125" style="9" customWidth="1"/>
    <col min="10" max="13" width="11.453125" style="9"/>
    <col min="14" max="14" width="16.7265625" style="9" customWidth="1"/>
    <col min="15" max="16384" width="11.453125" style="9"/>
  </cols>
  <sheetData>
    <row r="2" spans="1:17" ht="15" customHeight="1" x14ac:dyDescent="0.35">
      <c r="A2" s="98" t="s">
        <v>11</v>
      </c>
      <c r="B2" s="98"/>
      <c r="C2" s="98"/>
      <c r="D2" s="98"/>
      <c r="E2" s="98"/>
      <c r="F2" s="98"/>
      <c r="G2" s="98"/>
      <c r="H2" s="98"/>
      <c r="I2" s="98"/>
    </row>
    <row r="3" spans="1:17" ht="58" x14ac:dyDescent="0.35">
      <c r="A3" s="29" t="s">
        <v>12</v>
      </c>
      <c r="B3" s="29" t="s">
        <v>13</v>
      </c>
      <c r="C3" s="29" t="s">
        <v>123</v>
      </c>
      <c r="D3" s="29" t="s">
        <v>14</v>
      </c>
      <c r="E3" s="29" t="s">
        <v>15</v>
      </c>
      <c r="F3" s="29" t="s">
        <v>97</v>
      </c>
      <c r="G3" s="30" t="s">
        <v>16</v>
      </c>
      <c r="H3" s="30" t="s">
        <v>92</v>
      </c>
      <c r="I3" s="29" t="s">
        <v>17</v>
      </c>
    </row>
    <row r="4" spans="1:17" x14ac:dyDescent="0.35">
      <c r="A4" s="4"/>
      <c r="B4" s="4"/>
      <c r="C4" s="4"/>
      <c r="D4" s="4"/>
      <c r="E4" s="4"/>
      <c r="F4" s="6"/>
      <c r="G4" s="77"/>
      <c r="H4" s="79"/>
      <c r="I4" s="7">
        <f>Gastos_Personal[[#This Row],[Dedicación* (Nº Horas)]]*Gastos_Personal[[#This Row],[Coste (€/h) según Anexo 2.B.1 convocatoria]]</f>
        <v>0</v>
      </c>
    </row>
    <row r="5" spans="1:17" x14ac:dyDescent="0.35">
      <c r="A5" s="4"/>
      <c r="B5" s="4"/>
      <c r="C5" s="4"/>
      <c r="D5" s="4"/>
      <c r="E5" s="4"/>
      <c r="F5" s="6"/>
      <c r="G5" s="77"/>
      <c r="H5" s="79"/>
      <c r="I5" s="7">
        <f>Gastos_Personal[[#This Row],[Dedicación* (Nº Horas)]]*Gastos_Personal[[#This Row],[Coste (€/h) según Anexo 2.B.1 convocatoria]]</f>
        <v>0</v>
      </c>
    </row>
    <row r="6" spans="1:17" x14ac:dyDescent="0.35">
      <c r="A6" s="4"/>
      <c r="B6" s="4"/>
      <c r="C6" s="4"/>
      <c r="D6" s="4"/>
      <c r="E6" s="4"/>
      <c r="F6" s="6"/>
      <c r="G6" s="77"/>
      <c r="H6" s="79"/>
      <c r="I6" s="7">
        <f>Gastos_Personal[[#This Row],[Dedicación* (Nº Horas)]]*Gastos_Personal[[#This Row],[Coste (€/h) según Anexo 2.B.1 convocatoria]]</f>
        <v>0</v>
      </c>
    </row>
    <row r="7" spans="1:17" x14ac:dyDescent="0.35">
      <c r="A7" s="4"/>
      <c r="B7" s="4"/>
      <c r="C7" s="4"/>
      <c r="D7" s="4"/>
      <c r="E7" s="4"/>
      <c r="F7" s="6"/>
      <c r="G7" s="77"/>
      <c r="H7" s="79"/>
      <c r="I7" s="7">
        <f>Gastos_Personal[[#This Row],[Dedicación* (Nº Horas)]]*Gastos_Personal[[#This Row],[Coste (€/h) según Anexo 2.B.1 convocatoria]]</f>
        <v>0</v>
      </c>
    </row>
    <row r="8" spans="1:17" x14ac:dyDescent="0.35">
      <c r="A8" s="10" t="s">
        <v>17</v>
      </c>
      <c r="B8" s="10"/>
      <c r="C8" s="10"/>
      <c r="D8" s="10"/>
      <c r="E8" s="4"/>
      <c r="F8" s="4"/>
      <c r="G8" s="77">
        <f>SUBTOTAL(109,Gastos_Personal[Dedicación* (Nº Horas)])</f>
        <v>0</v>
      </c>
      <c r="H8" s="78"/>
      <c r="I8" s="7">
        <f>SUBTOTAL(109,Gastos_Personal[Total])</f>
        <v>0</v>
      </c>
    </row>
    <row r="9" spans="1:17" x14ac:dyDescent="0.35">
      <c r="A9" s="10"/>
      <c r="B9" s="10"/>
      <c r="C9" s="10"/>
      <c r="D9" s="10"/>
      <c r="E9" s="4"/>
      <c r="F9" s="4"/>
      <c r="G9" s="4"/>
      <c r="H9" s="4"/>
      <c r="I9" s="7"/>
    </row>
    <row r="10" spans="1:17" x14ac:dyDescent="0.35">
      <c r="A10" s="100" t="s">
        <v>18</v>
      </c>
      <c r="B10" s="100"/>
      <c r="C10" s="100"/>
      <c r="D10" s="100"/>
      <c r="E10" s="100"/>
      <c r="F10" s="100"/>
      <c r="G10" s="100"/>
      <c r="H10" s="38"/>
      <c r="I10" s="39"/>
      <c r="J10" s="40"/>
      <c r="K10" s="40"/>
      <c r="L10" s="40"/>
      <c r="M10" s="40"/>
      <c r="N10" s="40"/>
      <c r="O10" s="40"/>
      <c r="P10" s="40"/>
      <c r="Q10" s="40"/>
    </row>
    <row r="11" spans="1:17" ht="45.75" customHeight="1" x14ac:dyDescent="0.35">
      <c r="A11" s="104" t="s">
        <v>131</v>
      </c>
      <c r="B11" s="104"/>
      <c r="C11" s="104"/>
      <c r="D11" s="104"/>
      <c r="E11" s="104"/>
      <c r="F11" s="104"/>
      <c r="G11" s="104"/>
      <c r="H11" s="104"/>
      <c r="I11" s="104"/>
      <c r="J11" s="40"/>
      <c r="K11" s="40"/>
      <c r="L11" s="40"/>
      <c r="M11" s="40"/>
      <c r="N11" s="40"/>
      <c r="O11" s="40"/>
      <c r="P11" s="40"/>
      <c r="Q11" s="40"/>
    </row>
    <row r="12" spans="1:17" x14ac:dyDescent="0.35">
      <c r="A12" s="104"/>
      <c r="B12" s="104"/>
      <c r="C12" s="104"/>
      <c r="D12" s="104"/>
      <c r="E12" s="104"/>
      <c r="F12" s="104"/>
      <c r="G12" s="104"/>
      <c r="H12" s="104"/>
      <c r="I12" s="104"/>
      <c r="J12" s="40"/>
      <c r="K12" s="40"/>
      <c r="L12" s="40"/>
      <c r="M12" s="40"/>
      <c r="N12" s="40"/>
      <c r="O12" s="40"/>
      <c r="P12" s="40"/>
      <c r="Q12" s="40"/>
    </row>
    <row r="13" spans="1:17" x14ac:dyDescent="0.35">
      <c r="A13" s="104"/>
      <c r="B13" s="104"/>
      <c r="C13" s="104"/>
      <c r="D13" s="104"/>
      <c r="E13" s="104"/>
      <c r="F13" s="104"/>
      <c r="G13" s="104"/>
      <c r="H13" s="104"/>
      <c r="I13" s="104"/>
      <c r="J13" s="40"/>
      <c r="K13" s="40"/>
      <c r="L13" s="40"/>
      <c r="M13" s="40"/>
      <c r="N13" s="40"/>
      <c r="O13" s="40"/>
      <c r="P13" s="40"/>
      <c r="Q13" s="40"/>
    </row>
    <row r="14" spans="1:17" x14ac:dyDescent="0.35">
      <c r="A14" s="104"/>
      <c r="B14" s="104"/>
      <c r="C14" s="104"/>
      <c r="D14" s="104"/>
      <c r="E14" s="104"/>
      <c r="F14" s="104"/>
      <c r="G14" s="104"/>
      <c r="H14" s="104"/>
      <c r="I14" s="104"/>
      <c r="J14" s="40"/>
      <c r="K14" s="40"/>
      <c r="L14" s="40"/>
      <c r="M14" s="40"/>
      <c r="N14" s="40"/>
      <c r="O14" s="40"/>
      <c r="P14" s="40"/>
      <c r="Q14" s="40"/>
    </row>
    <row r="15" spans="1:17" ht="71.25" customHeight="1" x14ac:dyDescent="0.35">
      <c r="A15" s="104"/>
      <c r="B15" s="104"/>
      <c r="C15" s="104"/>
      <c r="D15" s="104"/>
      <c r="E15" s="104"/>
      <c r="F15" s="104"/>
      <c r="G15" s="104"/>
      <c r="H15" s="104"/>
      <c r="I15" s="104"/>
      <c r="J15" s="40"/>
      <c r="K15" s="40"/>
      <c r="L15" s="40"/>
      <c r="M15" s="40"/>
      <c r="N15" s="40"/>
      <c r="O15" s="40"/>
      <c r="P15" s="40"/>
      <c r="Q15" s="40"/>
    </row>
    <row r="16" spans="1:17" ht="15" thickBot="1" x14ac:dyDescent="0.4">
      <c r="A16" s="41" t="s">
        <v>19</v>
      </c>
      <c r="B16" s="40"/>
      <c r="C16" s="40"/>
      <c r="D16" s="40"/>
      <c r="E16" s="40"/>
      <c r="F16" s="40"/>
      <c r="G16" s="40"/>
      <c r="H16" s="40"/>
      <c r="I16" s="40"/>
      <c r="J16" s="40"/>
      <c r="K16" s="40"/>
      <c r="L16" s="40"/>
      <c r="M16" s="40"/>
      <c r="N16" s="40"/>
      <c r="O16" s="40"/>
      <c r="P16" s="40"/>
      <c r="Q16" s="40"/>
    </row>
    <row r="17" spans="1:17" ht="48" customHeight="1" x14ac:dyDescent="0.35">
      <c r="A17" s="101" t="s">
        <v>129</v>
      </c>
      <c r="B17" s="102"/>
      <c r="C17" s="102"/>
      <c r="D17" s="102"/>
      <c r="E17" s="102"/>
      <c r="F17" s="102"/>
      <c r="G17" s="102"/>
      <c r="H17" s="42"/>
      <c r="I17" s="43" t="s">
        <v>20</v>
      </c>
      <c r="J17" s="43"/>
      <c r="K17" s="43"/>
      <c r="L17" s="44"/>
      <c r="M17" s="44"/>
      <c r="N17" s="45"/>
      <c r="O17" s="40"/>
      <c r="P17" s="40"/>
      <c r="Q17" s="40"/>
    </row>
    <row r="18" spans="1:17" x14ac:dyDescent="0.35">
      <c r="A18" s="103" t="s">
        <v>21</v>
      </c>
      <c r="B18" s="104"/>
      <c r="C18" s="104"/>
      <c r="D18" s="104"/>
      <c r="E18" s="104"/>
      <c r="F18" s="104"/>
      <c r="G18" s="104" t="s">
        <v>22</v>
      </c>
      <c r="H18" s="46"/>
      <c r="I18" s="47" t="s">
        <v>23</v>
      </c>
      <c r="J18" s="40"/>
      <c r="K18" s="40"/>
      <c r="L18" s="40"/>
      <c r="M18" s="40"/>
      <c r="N18" s="48"/>
      <c r="O18" s="40"/>
      <c r="P18" s="40"/>
      <c r="Q18" s="40"/>
    </row>
    <row r="19" spans="1:17" x14ac:dyDescent="0.35">
      <c r="A19" s="49"/>
      <c r="B19" s="40"/>
      <c r="C19" s="40"/>
      <c r="D19" s="40"/>
      <c r="E19" s="40"/>
      <c r="F19" s="40"/>
      <c r="G19" s="40"/>
      <c r="H19" s="40"/>
      <c r="I19" s="47" t="s">
        <v>24</v>
      </c>
      <c r="J19" s="40"/>
      <c r="K19" s="40"/>
      <c r="L19" s="40"/>
      <c r="M19" s="40"/>
      <c r="N19" s="48"/>
      <c r="O19" s="40"/>
      <c r="P19" s="40"/>
      <c r="Q19" s="40"/>
    </row>
    <row r="20" spans="1:17" x14ac:dyDescent="0.35">
      <c r="A20" s="49"/>
      <c r="B20" s="50" t="s">
        <v>25</v>
      </c>
      <c r="C20" s="50"/>
      <c r="D20" s="40"/>
      <c r="E20" s="40"/>
      <c r="F20" s="40"/>
      <c r="G20" s="40"/>
      <c r="H20" s="40"/>
      <c r="I20" s="47" t="s">
        <v>26</v>
      </c>
      <c r="J20" s="40"/>
      <c r="K20" s="40"/>
      <c r="L20" s="40"/>
      <c r="M20" s="40"/>
      <c r="N20" s="48"/>
      <c r="O20" s="40"/>
      <c r="P20" s="40"/>
      <c r="Q20" s="40"/>
    </row>
    <row r="21" spans="1:17" x14ac:dyDescent="0.35">
      <c r="A21" s="49"/>
      <c r="B21" s="40"/>
      <c r="C21" s="40"/>
      <c r="D21" s="47"/>
      <c r="E21" s="40"/>
      <c r="F21" s="40"/>
      <c r="G21" s="40"/>
      <c r="H21" s="40"/>
      <c r="I21" s="47" t="s">
        <v>27</v>
      </c>
      <c r="J21" s="40"/>
      <c r="K21" s="40"/>
      <c r="L21" s="40"/>
      <c r="M21" s="40"/>
      <c r="N21" s="48"/>
      <c r="O21" s="40"/>
      <c r="P21" s="40"/>
      <c r="Q21" s="40"/>
    </row>
    <row r="22" spans="1:17" x14ac:dyDescent="0.35">
      <c r="A22" s="51" t="s">
        <v>28</v>
      </c>
      <c r="B22" s="40"/>
      <c r="C22" s="40"/>
      <c r="D22" s="47"/>
      <c r="E22" s="40"/>
      <c r="F22" s="40"/>
      <c r="G22" s="40"/>
      <c r="H22" s="40"/>
      <c r="I22" s="52"/>
      <c r="J22" s="40"/>
      <c r="K22" s="40"/>
      <c r="L22" s="40"/>
      <c r="M22" s="40"/>
      <c r="N22" s="48"/>
      <c r="O22" s="40"/>
      <c r="P22" s="40"/>
      <c r="Q22" s="40"/>
    </row>
    <row r="23" spans="1:17" ht="20.25" customHeight="1" x14ac:dyDescent="0.35">
      <c r="A23" s="103" t="s">
        <v>29</v>
      </c>
      <c r="B23" s="105"/>
      <c r="C23" s="105"/>
      <c r="D23" s="105"/>
      <c r="E23" s="105"/>
      <c r="F23" s="105"/>
      <c r="G23" s="105"/>
      <c r="H23" s="105"/>
      <c r="I23" s="105"/>
      <c r="J23" s="105"/>
      <c r="K23" s="105"/>
      <c r="L23" s="105"/>
      <c r="M23" s="105"/>
      <c r="N23" s="106"/>
      <c r="O23" s="40"/>
      <c r="P23" s="40"/>
      <c r="Q23" s="40"/>
    </row>
    <row r="24" spans="1:17" ht="33" customHeight="1" x14ac:dyDescent="0.35">
      <c r="A24" s="103" t="s">
        <v>130</v>
      </c>
      <c r="B24" s="105"/>
      <c r="C24" s="105"/>
      <c r="D24" s="105"/>
      <c r="E24" s="105"/>
      <c r="F24" s="105"/>
      <c r="G24" s="105"/>
      <c r="H24" s="105"/>
      <c r="I24" s="105"/>
      <c r="J24" s="105"/>
      <c r="K24" s="105"/>
      <c r="L24" s="105"/>
      <c r="M24" s="105"/>
      <c r="N24" s="106"/>
      <c r="O24" s="40"/>
      <c r="P24" s="40"/>
      <c r="Q24" s="40"/>
    </row>
    <row r="25" spans="1:17" ht="21" customHeight="1" x14ac:dyDescent="0.35">
      <c r="A25" s="103" t="s">
        <v>30</v>
      </c>
      <c r="B25" s="104"/>
      <c r="C25" s="104"/>
      <c r="D25" s="104"/>
      <c r="E25" s="104"/>
      <c r="F25" s="104"/>
      <c r="G25" s="104"/>
      <c r="H25" s="46"/>
      <c r="I25" s="52"/>
      <c r="J25" s="40"/>
      <c r="K25" s="40"/>
      <c r="L25" s="40"/>
      <c r="M25" s="40"/>
      <c r="N25" s="48"/>
      <c r="O25" s="40"/>
      <c r="P25" s="40"/>
      <c r="Q25" s="40"/>
    </row>
    <row r="26" spans="1:17" x14ac:dyDescent="0.35">
      <c r="A26" s="49"/>
      <c r="B26" s="53"/>
      <c r="C26" s="53"/>
      <c r="D26" s="47"/>
      <c r="E26" s="40"/>
      <c r="F26" s="40"/>
      <c r="G26" s="40"/>
      <c r="H26" s="40"/>
      <c r="I26" s="40"/>
      <c r="J26" s="40"/>
      <c r="K26" s="40"/>
      <c r="L26" s="40"/>
      <c r="M26" s="40"/>
      <c r="N26" s="48"/>
      <c r="O26" s="40"/>
      <c r="P26" s="40"/>
      <c r="Q26" s="40"/>
    </row>
    <row r="27" spans="1:17" x14ac:dyDescent="0.35">
      <c r="A27" s="103" t="s">
        <v>31</v>
      </c>
      <c r="B27" s="104"/>
      <c r="C27" s="104"/>
      <c r="D27" s="104"/>
      <c r="E27" s="104"/>
      <c r="F27" s="104"/>
      <c r="G27" s="104"/>
      <c r="H27" s="46"/>
      <c r="I27" s="40"/>
      <c r="J27" s="40"/>
      <c r="K27" s="40"/>
      <c r="L27" s="40"/>
      <c r="M27" s="40"/>
      <c r="N27" s="48"/>
      <c r="O27" s="40"/>
      <c r="P27" s="40"/>
      <c r="Q27" s="40"/>
    </row>
    <row r="28" spans="1:17" x14ac:dyDescent="0.35">
      <c r="A28" s="103" t="s">
        <v>32</v>
      </c>
      <c r="B28" s="104"/>
      <c r="C28" s="104"/>
      <c r="D28" s="104"/>
      <c r="E28" s="104"/>
      <c r="F28" s="104"/>
      <c r="G28" s="104"/>
      <c r="H28" s="46"/>
      <c r="I28" s="40"/>
      <c r="J28" s="40"/>
      <c r="K28" s="40"/>
      <c r="L28" s="40"/>
      <c r="M28" s="40"/>
      <c r="N28" s="48"/>
      <c r="O28" s="40"/>
      <c r="P28" s="40"/>
      <c r="Q28" s="40"/>
    </row>
    <row r="29" spans="1:17" x14ac:dyDescent="0.35">
      <c r="A29" s="103" t="s">
        <v>33</v>
      </c>
      <c r="B29" s="104"/>
      <c r="C29" s="104"/>
      <c r="D29" s="104"/>
      <c r="E29" s="104"/>
      <c r="F29" s="104"/>
      <c r="G29" s="104"/>
      <c r="H29" s="46"/>
      <c r="I29" s="40"/>
      <c r="J29" s="40"/>
      <c r="K29" s="40"/>
      <c r="L29" s="40"/>
      <c r="M29" s="40"/>
      <c r="N29" s="48"/>
      <c r="O29" s="40"/>
      <c r="P29" s="40"/>
      <c r="Q29" s="40"/>
    </row>
    <row r="30" spans="1:17" ht="15" thickBot="1" x14ac:dyDescent="0.4">
      <c r="A30" s="49"/>
      <c r="B30" s="40"/>
      <c r="C30" s="40"/>
      <c r="D30" s="47"/>
      <c r="E30" s="40"/>
      <c r="F30" s="40"/>
      <c r="G30" s="40"/>
      <c r="H30" s="40"/>
      <c r="I30" s="40"/>
      <c r="J30" s="40"/>
      <c r="K30" s="40"/>
      <c r="L30" s="40"/>
      <c r="M30" s="40"/>
      <c r="N30" s="48"/>
      <c r="O30" s="40"/>
      <c r="P30" s="40"/>
      <c r="Q30" s="40"/>
    </row>
    <row r="31" spans="1:17" ht="48" customHeight="1" x14ac:dyDescent="0.35">
      <c r="A31" s="101" t="s">
        <v>34</v>
      </c>
      <c r="B31" s="102"/>
      <c r="C31" s="102"/>
      <c r="D31" s="102"/>
      <c r="E31" s="102"/>
      <c r="F31" s="102"/>
      <c r="G31" s="102"/>
      <c r="H31" s="42"/>
      <c r="I31" s="43" t="s">
        <v>35</v>
      </c>
      <c r="J31" s="43"/>
      <c r="K31" s="44"/>
      <c r="L31" s="44"/>
      <c r="M31" s="44"/>
      <c r="N31" s="45"/>
      <c r="O31" s="40"/>
      <c r="P31" s="40"/>
      <c r="Q31" s="40"/>
    </row>
    <row r="32" spans="1:17" x14ac:dyDescent="0.35">
      <c r="A32" s="49"/>
      <c r="B32" s="40"/>
      <c r="C32" s="40"/>
      <c r="D32" s="40"/>
      <c r="E32" s="40"/>
      <c r="F32" s="40"/>
      <c r="G32" s="40"/>
      <c r="H32" s="40"/>
      <c r="I32" s="47" t="s">
        <v>36</v>
      </c>
      <c r="J32" s="40"/>
      <c r="K32" s="40"/>
      <c r="L32" s="40"/>
      <c r="M32" s="40"/>
      <c r="N32" s="48"/>
      <c r="O32" s="40"/>
      <c r="P32" s="40"/>
      <c r="Q32" s="40"/>
    </row>
    <row r="33" spans="1:17" x14ac:dyDescent="0.35">
      <c r="A33" s="103" t="s">
        <v>37</v>
      </c>
      <c r="B33" s="104"/>
      <c r="C33" s="104"/>
      <c r="D33" s="104"/>
      <c r="E33" s="104"/>
      <c r="F33" s="104"/>
      <c r="G33" s="104"/>
      <c r="H33" s="46"/>
      <c r="I33" s="47" t="s">
        <v>38</v>
      </c>
      <c r="J33" s="40"/>
      <c r="K33" s="40"/>
      <c r="L33" s="40"/>
      <c r="M33" s="40"/>
      <c r="N33" s="48"/>
      <c r="O33" s="40"/>
      <c r="P33" s="40"/>
      <c r="Q33" s="40"/>
    </row>
    <row r="34" spans="1:17" x14ac:dyDescent="0.35">
      <c r="A34" s="103" t="s">
        <v>39</v>
      </c>
      <c r="B34" s="104"/>
      <c r="C34" s="104"/>
      <c r="D34" s="104"/>
      <c r="E34" s="104"/>
      <c r="F34" s="104"/>
      <c r="G34" s="104"/>
      <c r="H34" s="46"/>
      <c r="I34" s="47" t="s">
        <v>40</v>
      </c>
      <c r="J34" s="40"/>
      <c r="K34" s="40"/>
      <c r="L34" s="40"/>
      <c r="M34" s="40"/>
      <c r="N34" s="48"/>
      <c r="O34" s="40"/>
      <c r="P34" s="40"/>
      <c r="Q34" s="40"/>
    </row>
    <row r="35" spans="1:17" x14ac:dyDescent="0.35">
      <c r="A35" s="103" t="s">
        <v>32</v>
      </c>
      <c r="B35" s="104"/>
      <c r="C35" s="104"/>
      <c r="D35" s="104"/>
      <c r="E35" s="104"/>
      <c r="F35" s="104"/>
      <c r="G35" s="104"/>
      <c r="H35" s="46"/>
      <c r="I35" s="47" t="s">
        <v>41</v>
      </c>
      <c r="J35" s="40"/>
      <c r="K35" s="40"/>
      <c r="L35" s="40"/>
      <c r="M35" s="40"/>
      <c r="N35" s="48"/>
      <c r="O35" s="40"/>
      <c r="P35" s="40"/>
      <c r="Q35" s="40"/>
    </row>
    <row r="36" spans="1:17" x14ac:dyDescent="0.35">
      <c r="A36" s="103" t="s">
        <v>33</v>
      </c>
      <c r="B36" s="104"/>
      <c r="C36" s="104"/>
      <c r="D36" s="104"/>
      <c r="E36" s="104"/>
      <c r="F36" s="104"/>
      <c r="G36" s="104"/>
      <c r="H36" s="46"/>
      <c r="I36" s="47" t="s">
        <v>42</v>
      </c>
      <c r="J36" s="40"/>
      <c r="K36" s="40"/>
      <c r="L36" s="40"/>
      <c r="M36" s="40"/>
      <c r="N36" s="48"/>
      <c r="O36" s="40"/>
      <c r="P36" s="40"/>
      <c r="Q36" s="40"/>
    </row>
    <row r="37" spans="1:17" x14ac:dyDescent="0.35">
      <c r="A37" s="103" t="s">
        <v>43</v>
      </c>
      <c r="B37" s="104"/>
      <c r="C37" s="104"/>
      <c r="D37" s="104"/>
      <c r="E37" s="104"/>
      <c r="F37" s="104"/>
      <c r="G37" s="104"/>
      <c r="H37" s="46"/>
      <c r="I37" s="40"/>
      <c r="J37" s="40"/>
      <c r="K37" s="40"/>
      <c r="L37" s="40"/>
      <c r="M37" s="40"/>
      <c r="N37" s="48"/>
      <c r="O37" s="40"/>
      <c r="P37" s="40"/>
      <c r="Q37" s="40"/>
    </row>
    <row r="38" spans="1:17" ht="15" thickBot="1" x14ac:dyDescent="0.4">
      <c r="A38" s="54"/>
      <c r="B38" s="55"/>
      <c r="C38" s="55"/>
      <c r="D38" s="56"/>
      <c r="E38" s="56"/>
      <c r="F38" s="56"/>
      <c r="G38" s="56"/>
      <c r="H38" s="56"/>
      <c r="I38" s="56"/>
      <c r="J38" s="56"/>
      <c r="K38" s="56"/>
      <c r="L38" s="56"/>
      <c r="M38" s="56"/>
      <c r="N38" s="57"/>
      <c r="O38" s="40"/>
      <c r="P38" s="40"/>
      <c r="Q38" s="40"/>
    </row>
    <row r="39" spans="1:17" x14ac:dyDescent="0.35">
      <c r="A39" s="99" t="s">
        <v>44</v>
      </c>
      <c r="B39" s="99"/>
      <c r="C39" s="99"/>
      <c r="D39" s="99"/>
      <c r="E39" s="99"/>
      <c r="F39" s="99"/>
      <c r="G39" s="99"/>
      <c r="H39" s="58"/>
      <c r="I39" s="40"/>
      <c r="J39" s="40"/>
      <c r="K39" s="40"/>
      <c r="L39" s="40"/>
      <c r="M39" s="40"/>
      <c r="N39" s="40"/>
      <c r="O39" s="40"/>
      <c r="P39" s="40"/>
      <c r="Q39" s="40"/>
    </row>
    <row r="40" spans="1:17" ht="33.75" customHeight="1" x14ac:dyDescent="0.35">
      <c r="A40" s="99" t="s">
        <v>45</v>
      </c>
      <c r="B40" s="99"/>
      <c r="C40" s="99"/>
      <c r="D40" s="99"/>
      <c r="E40" s="99"/>
      <c r="F40" s="99"/>
      <c r="G40" s="99"/>
      <c r="H40" s="58"/>
      <c r="I40" s="40"/>
      <c r="J40" s="40"/>
      <c r="K40" s="40"/>
      <c r="L40" s="40"/>
      <c r="M40" s="40"/>
      <c r="N40" s="40"/>
      <c r="O40" s="40"/>
      <c r="P40" s="40"/>
      <c r="Q40" s="40"/>
    </row>
    <row r="41" spans="1:17" x14ac:dyDescent="0.35">
      <c r="A41" s="40"/>
      <c r="B41" s="40"/>
      <c r="C41" s="40"/>
      <c r="D41" s="40"/>
      <c r="E41" s="40"/>
      <c r="F41" s="40"/>
      <c r="G41" s="40"/>
      <c r="H41" s="40"/>
      <c r="I41" s="40"/>
      <c r="J41" s="40"/>
      <c r="K41" s="40"/>
      <c r="L41" s="40"/>
      <c r="M41" s="40"/>
      <c r="N41" s="40"/>
      <c r="O41" s="40"/>
      <c r="P41" s="40"/>
      <c r="Q41" s="40"/>
    </row>
  </sheetData>
  <mergeCells count="19">
    <mergeCell ref="A24:N24"/>
    <mergeCell ref="A23:N23"/>
    <mergeCell ref="A37:G37"/>
    <mergeCell ref="A2:I2"/>
    <mergeCell ref="A39:G39"/>
    <mergeCell ref="A40:G40"/>
    <mergeCell ref="A10:G10"/>
    <mergeCell ref="A31:G31"/>
    <mergeCell ref="A33:G33"/>
    <mergeCell ref="A34:G34"/>
    <mergeCell ref="A35:G35"/>
    <mergeCell ref="A36:G36"/>
    <mergeCell ref="A25:G25"/>
    <mergeCell ref="A27:G27"/>
    <mergeCell ref="A28:G28"/>
    <mergeCell ref="A29:G29"/>
    <mergeCell ref="A11:I15"/>
    <mergeCell ref="A17:G17"/>
    <mergeCell ref="A18:G18"/>
  </mergeCells>
  <dataValidations count="1">
    <dataValidation type="list" allowBlank="1" showInputMessage="1" showErrorMessage="1" sqref="F4:F7" xr:uid="{00000000-0002-0000-0200-000000000000}">
      <formula1>Beneficiario</formula1>
    </dataValidation>
  </dataValidations>
  <pageMargins left="0.70866141732283472" right="0.70866141732283472" top="0.74803149606299213" bottom="0.74803149606299213" header="0.31496062992125984" footer="0.31496062992125984"/>
  <pageSetup paperSize="9" scale="57" orientation="landscape" r:id="rId1"/>
  <headerFooter>
    <oddHeader>&amp;C&amp;"Calibri"&amp;11&amp;K000000Internal&amp;1#</oddHead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L29"/>
  <sheetViews>
    <sheetView showGridLines="0" zoomScale="90" zoomScaleNormal="90" workbookViewId="0">
      <selection activeCell="G34" sqref="G34"/>
    </sheetView>
  </sheetViews>
  <sheetFormatPr defaultColWidth="11.453125" defaultRowHeight="14.5" x14ac:dyDescent="0.35"/>
  <cols>
    <col min="1" max="1" width="23" customWidth="1"/>
    <col min="2" max="3" width="15.26953125" customWidth="1"/>
    <col min="4" max="5" width="17.453125" customWidth="1"/>
    <col min="6" max="6" width="28.54296875" customWidth="1"/>
    <col min="7" max="7" width="24.7265625" customWidth="1"/>
    <col min="8" max="10" width="27.453125" customWidth="1"/>
    <col min="11" max="11" width="30" customWidth="1"/>
  </cols>
  <sheetData>
    <row r="2" spans="1:12" x14ac:dyDescent="0.35">
      <c r="A2" s="107" t="s">
        <v>46</v>
      </c>
      <c r="B2" s="107"/>
      <c r="C2" s="107"/>
      <c r="D2" s="107"/>
      <c r="E2" s="107"/>
      <c r="F2" s="107"/>
      <c r="G2" s="107"/>
      <c r="H2" s="107"/>
      <c r="I2" s="107"/>
      <c r="J2" s="107"/>
      <c r="K2" s="108"/>
      <c r="L2" s="3"/>
    </row>
    <row r="3" spans="1:12" ht="43.5" x14ac:dyDescent="0.35">
      <c r="A3" s="31" t="s">
        <v>47</v>
      </c>
      <c r="B3" s="29" t="s">
        <v>108</v>
      </c>
      <c r="C3" s="31" t="s">
        <v>48</v>
      </c>
      <c r="D3" s="29" t="s">
        <v>49</v>
      </c>
      <c r="E3" s="29" t="s">
        <v>127</v>
      </c>
      <c r="F3" s="29" t="s">
        <v>97</v>
      </c>
      <c r="G3" s="31" t="s">
        <v>50</v>
      </c>
      <c r="H3" s="31" t="s">
        <v>51</v>
      </c>
      <c r="I3" s="31" t="s">
        <v>124</v>
      </c>
      <c r="J3" s="31" t="s">
        <v>125</v>
      </c>
      <c r="K3" s="31" t="s">
        <v>52</v>
      </c>
    </row>
    <row r="4" spans="1:12" x14ac:dyDescent="0.35">
      <c r="A4" s="4"/>
      <c r="B4" s="4"/>
      <c r="C4" s="4"/>
      <c r="D4" s="7"/>
      <c r="E4" s="7"/>
      <c r="F4" s="7"/>
      <c r="G4" s="8"/>
      <c r="H4" s="8"/>
      <c r="I4" s="8"/>
      <c r="J4" s="8"/>
      <c r="K4" s="7"/>
    </row>
    <row r="5" spans="1:12" x14ac:dyDescent="0.35">
      <c r="A5" s="4"/>
      <c r="B5" s="4"/>
      <c r="C5" s="4"/>
      <c r="D5" s="7"/>
      <c r="E5" s="7"/>
      <c r="F5" s="7"/>
      <c r="G5" s="8"/>
      <c r="H5" s="8"/>
      <c r="I5" s="8"/>
      <c r="J5" s="8"/>
      <c r="K5" s="7"/>
    </row>
    <row r="6" spans="1:12" x14ac:dyDescent="0.35">
      <c r="A6" s="4"/>
      <c r="B6" s="4"/>
      <c r="C6" s="4"/>
      <c r="D6" s="7"/>
      <c r="E6" s="7"/>
      <c r="F6" s="7"/>
      <c r="G6" s="8"/>
      <c r="H6" s="8"/>
      <c r="I6" s="8"/>
      <c r="J6" s="8"/>
      <c r="K6" s="7"/>
    </row>
    <row r="7" spans="1:12" x14ac:dyDescent="0.35">
      <c r="A7" s="4"/>
      <c r="B7" s="4"/>
      <c r="C7" s="4"/>
      <c r="D7" s="5"/>
      <c r="E7" s="5"/>
      <c r="F7" s="5"/>
      <c r="G7" s="8"/>
      <c r="H7" s="8"/>
      <c r="I7" s="8"/>
      <c r="J7" s="8"/>
      <c r="K7" s="7"/>
    </row>
    <row r="8" spans="1:12" x14ac:dyDescent="0.35">
      <c r="A8" s="2" t="s">
        <v>17</v>
      </c>
      <c r="B8" s="2"/>
      <c r="C8" s="4"/>
      <c r="D8" s="4"/>
      <c r="E8" s="4"/>
      <c r="F8" s="4"/>
      <c r="G8" s="4"/>
      <c r="H8" s="4"/>
      <c r="I8" s="4"/>
      <c r="J8" s="4"/>
      <c r="K8" s="20">
        <f>SUBTOTAL(109,Instrumental_Material[Presupuesto
])</f>
        <v>0</v>
      </c>
    </row>
    <row r="10" spans="1:12" x14ac:dyDescent="0.35">
      <c r="A10" t="s">
        <v>53</v>
      </c>
    </row>
    <row r="12" spans="1:12" x14ac:dyDescent="0.35">
      <c r="A12" s="36" t="s">
        <v>54</v>
      </c>
    </row>
    <row r="15" spans="1:12" x14ac:dyDescent="0.35">
      <c r="A15" s="21" t="s">
        <v>28</v>
      </c>
    </row>
    <row r="16" spans="1:12" x14ac:dyDescent="0.35">
      <c r="A16" t="s">
        <v>117</v>
      </c>
    </row>
    <row r="17" spans="1:11" x14ac:dyDescent="0.35">
      <c r="A17" t="s">
        <v>118</v>
      </c>
    </row>
    <row r="18" spans="1:11" x14ac:dyDescent="0.35">
      <c r="A18" t="s">
        <v>119</v>
      </c>
    </row>
    <row r="19" spans="1:11" x14ac:dyDescent="0.35">
      <c r="A19" t="s">
        <v>55</v>
      </c>
    </row>
    <row r="21" spans="1:11" x14ac:dyDescent="0.35">
      <c r="A21" t="s">
        <v>120</v>
      </c>
    </row>
    <row r="23" spans="1:11" x14ac:dyDescent="0.35">
      <c r="A23" s="89" t="s">
        <v>122</v>
      </c>
    </row>
    <row r="24" spans="1:11" x14ac:dyDescent="0.35">
      <c r="A24" s="90" t="s">
        <v>126</v>
      </c>
    </row>
    <row r="25" spans="1:11" x14ac:dyDescent="0.35">
      <c r="A25" t="s">
        <v>121</v>
      </c>
      <c r="D25" s="2"/>
      <c r="E25" s="2"/>
      <c r="F25" s="2"/>
    </row>
    <row r="28" spans="1:11" x14ac:dyDescent="0.35">
      <c r="K28" s="1"/>
    </row>
    <row r="29" spans="1:11" x14ac:dyDescent="0.35">
      <c r="K29" s="1"/>
    </row>
  </sheetData>
  <mergeCells count="1">
    <mergeCell ref="A2:K2"/>
  </mergeCells>
  <dataValidations count="1">
    <dataValidation type="list" allowBlank="1" showInputMessage="1" showErrorMessage="1" sqref="F4:F7" xr:uid="{00000000-0002-0000-0300-000000000000}">
      <formula1>Beneficiario</formula1>
    </dataValidation>
  </dataValidations>
  <pageMargins left="0.70866141732283472" right="0.70866141732283472" top="0.74803149606299213" bottom="0.74803149606299213" header="0.31496062992125984" footer="0.31496062992125984"/>
  <pageSetup paperSize="9" scale="49" orientation="landscape" r:id="rId1"/>
  <headerFooter>
    <oddHeader>&amp;C&amp;"Calibri"&amp;11&amp;K000000Internal&amp;1#</oddHead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G30"/>
  <sheetViews>
    <sheetView showGridLines="0" topLeftCell="A2" workbookViewId="0">
      <selection activeCell="E19" sqref="E19:E21"/>
    </sheetView>
  </sheetViews>
  <sheetFormatPr defaultColWidth="11.453125" defaultRowHeight="14.5" x14ac:dyDescent="0.35"/>
  <cols>
    <col min="1" max="1" width="13.453125" style="9" customWidth="1"/>
    <col min="2" max="2" width="22.54296875" style="9" customWidth="1"/>
    <col min="3" max="3" width="16.7265625" style="9" customWidth="1"/>
    <col min="4" max="5" width="14.7265625" style="9" customWidth="1"/>
    <col min="6" max="9" width="11.453125" style="9"/>
    <col min="10" max="15" width="21.54296875" style="9" customWidth="1"/>
    <col min="16" max="16384" width="11.453125" style="9"/>
  </cols>
  <sheetData>
    <row r="2" spans="1:7" ht="18" customHeight="1" x14ac:dyDescent="0.35">
      <c r="A2" s="112" t="s">
        <v>56</v>
      </c>
      <c r="B2" s="112"/>
      <c r="C2" s="112"/>
      <c r="D2" s="112"/>
      <c r="E2" s="112"/>
      <c r="F2" s="112"/>
      <c r="G2" s="112"/>
    </row>
    <row r="3" spans="1:7" ht="51.65" customHeight="1" x14ac:dyDescent="0.35">
      <c r="A3" s="29" t="s">
        <v>57</v>
      </c>
      <c r="B3" s="29" t="s">
        <v>94</v>
      </c>
      <c r="C3" s="29" t="s">
        <v>58</v>
      </c>
      <c r="D3" s="29" t="s">
        <v>59</v>
      </c>
      <c r="E3" s="29" t="s">
        <v>60</v>
      </c>
      <c r="F3" s="29" t="s">
        <v>61</v>
      </c>
      <c r="G3" s="29" t="s">
        <v>62</v>
      </c>
    </row>
    <row r="4" spans="1:7" x14ac:dyDescent="0.35">
      <c r="A4" s="4"/>
      <c r="B4" s="4"/>
      <c r="C4" s="4"/>
      <c r="D4" s="4"/>
      <c r="E4" s="4"/>
      <c r="F4" s="7"/>
      <c r="G4" s="79"/>
    </row>
    <row r="5" spans="1:7" x14ac:dyDescent="0.35">
      <c r="A5" s="4"/>
      <c r="B5" s="4"/>
      <c r="C5" s="4"/>
      <c r="D5" s="4"/>
      <c r="E5" s="4"/>
      <c r="F5" s="7"/>
      <c r="G5" s="79"/>
    </row>
    <row r="6" spans="1:7" x14ac:dyDescent="0.35">
      <c r="A6" s="4"/>
      <c r="B6" s="4"/>
      <c r="C6" s="4"/>
      <c r="D6" s="4"/>
      <c r="E6" s="4"/>
      <c r="F6" s="7"/>
      <c r="G6" s="79"/>
    </row>
    <row r="7" spans="1:7" x14ac:dyDescent="0.35">
      <c r="A7" s="4"/>
      <c r="B7" s="4"/>
      <c r="C7" s="4"/>
      <c r="D7" s="4"/>
      <c r="E7" s="4"/>
      <c r="F7" s="7"/>
      <c r="G7" s="79"/>
    </row>
    <row r="8" spans="1:7" x14ac:dyDescent="0.35">
      <c r="A8" s="4"/>
      <c r="B8" s="4"/>
      <c r="C8" s="4"/>
      <c r="D8" s="4"/>
      <c r="E8" s="4"/>
      <c r="F8" s="7"/>
      <c r="G8" s="79"/>
    </row>
    <row r="9" spans="1:7" x14ac:dyDescent="0.35">
      <c r="A9" s="4"/>
      <c r="B9" s="4"/>
      <c r="C9" s="4"/>
      <c r="D9" s="4"/>
      <c r="E9" s="4"/>
      <c r="F9" s="7"/>
      <c r="G9" s="79"/>
    </row>
    <row r="10" spans="1:7" x14ac:dyDescent="0.35">
      <c r="A10" s="4"/>
      <c r="B10" s="4"/>
      <c r="C10" s="4"/>
      <c r="D10" s="4"/>
      <c r="E10" s="4"/>
      <c r="F10" s="7"/>
      <c r="G10" s="79"/>
    </row>
    <row r="11" spans="1:7" x14ac:dyDescent="0.35">
      <c r="A11" s="4"/>
      <c r="B11" s="4"/>
      <c r="C11" s="4"/>
      <c r="D11" s="4"/>
      <c r="E11" s="4"/>
      <c r="F11" s="7"/>
      <c r="G11" s="79"/>
    </row>
    <row r="12" spans="1:7" x14ac:dyDescent="0.35">
      <c r="A12" s="4"/>
      <c r="B12" s="4"/>
      <c r="C12" s="4"/>
      <c r="D12" s="4"/>
      <c r="E12" s="4"/>
      <c r="F12" s="7"/>
      <c r="G12" s="79"/>
    </row>
    <row r="13" spans="1:7" x14ac:dyDescent="0.35">
      <c r="A13" s="10" t="s">
        <v>17</v>
      </c>
      <c r="B13" s="10"/>
      <c r="C13" s="4"/>
      <c r="D13" s="4"/>
      <c r="E13" s="4"/>
      <c r="F13" s="7">
        <f>SUBTOTAL(109,Subcontrataciones[Coste estimado])</f>
        <v>0</v>
      </c>
      <c r="G13" s="79"/>
    </row>
    <row r="14" spans="1:7" x14ac:dyDescent="0.35">
      <c r="A14" s="10"/>
      <c r="B14" s="10"/>
      <c r="C14" s="4"/>
      <c r="D14" s="4"/>
      <c r="E14" s="4"/>
      <c r="F14" s="7"/>
    </row>
    <row r="15" spans="1:7" ht="43.5" customHeight="1" x14ac:dyDescent="0.35">
      <c r="A15" s="111" t="s">
        <v>63</v>
      </c>
      <c r="B15" s="111"/>
      <c r="C15" s="111"/>
      <c r="D15" s="111"/>
      <c r="E15" s="111"/>
      <c r="F15" s="111"/>
    </row>
    <row r="16" spans="1:7" ht="45" customHeight="1" x14ac:dyDescent="0.35"/>
    <row r="17" spans="1:7" ht="16.899999999999999" customHeight="1" x14ac:dyDescent="0.35">
      <c r="A17" s="110" t="s">
        <v>64</v>
      </c>
      <c r="B17" s="110"/>
      <c r="C17" s="110"/>
      <c r="D17" s="110"/>
      <c r="E17" s="110"/>
    </row>
    <row r="18" spans="1:7" ht="58" x14ac:dyDescent="0.35">
      <c r="A18" s="4" t="s">
        <v>65</v>
      </c>
      <c r="B18" s="29" t="s">
        <v>94</v>
      </c>
      <c r="C18" s="22" t="s">
        <v>66</v>
      </c>
      <c r="D18" s="22" t="s">
        <v>67</v>
      </c>
      <c r="E18" s="22" t="s">
        <v>61</v>
      </c>
    </row>
    <row r="19" spans="1:7" x14ac:dyDescent="0.35">
      <c r="A19" s="84"/>
      <c r="B19" s="4"/>
      <c r="C19" s="85"/>
      <c r="D19" s="85"/>
      <c r="E19" s="75"/>
    </row>
    <row r="20" spans="1:7" x14ac:dyDescent="0.35">
      <c r="A20" s="84"/>
      <c r="B20" s="4"/>
      <c r="C20" s="85"/>
      <c r="D20" s="85"/>
      <c r="E20" s="75"/>
    </row>
    <row r="21" spans="1:7" x14ac:dyDescent="0.35">
      <c r="A21" s="84"/>
      <c r="B21" s="85"/>
      <c r="C21" s="85"/>
      <c r="D21" s="85"/>
      <c r="E21" s="75"/>
    </row>
    <row r="22" spans="1:7" x14ac:dyDescent="0.35">
      <c r="A22" s="86"/>
      <c r="B22" s="87"/>
      <c r="C22" s="87"/>
      <c r="D22" s="87"/>
      <c r="E22" s="88"/>
    </row>
    <row r="23" spans="1:7" x14ac:dyDescent="0.35">
      <c r="A23" s="84"/>
      <c r="B23" s="85"/>
      <c r="C23" s="85"/>
      <c r="D23" s="85"/>
      <c r="E23" s="75"/>
    </row>
    <row r="24" spans="1:7" x14ac:dyDescent="0.35">
      <c r="A24" s="32" t="s">
        <v>17</v>
      </c>
      <c r="B24" s="33"/>
      <c r="C24" s="33"/>
      <c r="D24" s="33"/>
      <c r="E24" s="76">
        <f>SUBTOTAL(109,Licencias[Coste estimado])</f>
        <v>0</v>
      </c>
    </row>
    <row r="25" spans="1:7" x14ac:dyDescent="0.35">
      <c r="B25" s="109"/>
      <c r="C25" s="109"/>
      <c r="D25" s="109"/>
      <c r="E25" s="109"/>
      <c r="F25" s="109"/>
      <c r="G25" s="109"/>
    </row>
    <row r="29" spans="1:7" x14ac:dyDescent="0.35">
      <c r="B29" s="11"/>
    </row>
    <row r="30" spans="1:7" x14ac:dyDescent="0.35">
      <c r="B30" s="11"/>
    </row>
  </sheetData>
  <mergeCells count="4">
    <mergeCell ref="B25:G25"/>
    <mergeCell ref="A17:E17"/>
    <mergeCell ref="A15:F15"/>
    <mergeCell ref="A2:G2"/>
  </mergeCells>
  <dataValidations count="1">
    <dataValidation type="list" allowBlank="1" showInputMessage="1" showErrorMessage="1" sqref="B4:B12 B19:B23" xr:uid="{00000000-0002-0000-0400-000000000000}">
      <formula1>Beneficiario</formula1>
    </dataValidation>
  </dataValidations>
  <pageMargins left="0.70866141732283472" right="0.70866141732283472" top="0.74803149606299213" bottom="0.74803149606299213" header="0.31496062992125984" footer="0.31496062992125984"/>
  <pageSetup paperSize="9" scale="95" orientation="landscape" r:id="rId1"/>
  <headerFooter>
    <oddHeader>&amp;C&amp;"Calibri"&amp;11&amp;K000000Internal&amp;1#</oddHeader>
  </headerFooter>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21"/>
  <sheetViews>
    <sheetView showGridLines="0" workbookViewId="0">
      <selection activeCell="A20" sqref="A20:H21"/>
    </sheetView>
  </sheetViews>
  <sheetFormatPr defaultColWidth="11.453125" defaultRowHeight="14.5" x14ac:dyDescent="0.35"/>
  <cols>
    <col min="1" max="1" width="30.81640625" style="9" customWidth="1"/>
    <col min="2" max="2" width="16.1796875" style="9" customWidth="1"/>
    <col min="3" max="3" width="25.453125" style="9" customWidth="1"/>
    <col min="4" max="4" width="20.7265625" style="9" customWidth="1"/>
    <col min="5" max="7" width="11.453125" style="9"/>
    <col min="8" max="8" width="56.54296875" style="9" customWidth="1"/>
    <col min="9" max="16384" width="11.453125" style="9"/>
  </cols>
  <sheetData>
    <row r="2" spans="1:8" x14ac:dyDescent="0.35">
      <c r="A2" s="98" t="s">
        <v>68</v>
      </c>
      <c r="B2" s="98"/>
      <c r="C2" s="98"/>
      <c r="D2" s="98"/>
      <c r="E2" s="12"/>
    </row>
    <row r="3" spans="1:8" ht="57.65" customHeight="1" x14ac:dyDescent="0.35">
      <c r="A3" s="29" t="s">
        <v>69</v>
      </c>
      <c r="B3" s="29" t="s">
        <v>70</v>
      </c>
      <c r="C3" s="29" t="s">
        <v>97</v>
      </c>
      <c r="D3" s="29" t="s">
        <v>61</v>
      </c>
    </row>
    <row r="4" spans="1:8" x14ac:dyDescent="0.35">
      <c r="A4" s="35" t="s">
        <v>9</v>
      </c>
      <c r="B4" s="4" t="s">
        <v>71</v>
      </c>
      <c r="C4" s="7"/>
      <c r="D4" s="7"/>
    </row>
    <row r="5" spans="1:8" x14ac:dyDescent="0.35">
      <c r="A5" s="35"/>
      <c r="B5" s="4"/>
      <c r="C5" s="7"/>
      <c r="D5" s="7"/>
    </row>
    <row r="6" spans="1:8" x14ac:dyDescent="0.35">
      <c r="A6" s="35"/>
      <c r="B6" s="4"/>
      <c r="C6" s="7"/>
      <c r="D6" s="7"/>
    </row>
    <row r="7" spans="1:8" x14ac:dyDescent="0.35">
      <c r="A7" s="35"/>
      <c r="B7" s="4"/>
      <c r="C7" s="5"/>
      <c r="D7" s="7"/>
    </row>
    <row r="8" spans="1:8" x14ac:dyDescent="0.35">
      <c r="A8" s="10" t="s">
        <v>17</v>
      </c>
      <c r="B8" s="10"/>
      <c r="C8" s="4"/>
      <c r="D8" s="7">
        <f>SUBTOTAL(109,Gastos_Generales_Suplementarios[Coste estimado])</f>
        <v>0</v>
      </c>
    </row>
    <row r="11" spans="1:8" ht="15" customHeight="1" x14ac:dyDescent="0.35">
      <c r="A11" s="109" t="s">
        <v>106</v>
      </c>
      <c r="B11" s="109"/>
    </row>
    <row r="12" spans="1:8" x14ac:dyDescent="0.35">
      <c r="A12" s="36" t="s">
        <v>72</v>
      </c>
    </row>
    <row r="13" spans="1:8" x14ac:dyDescent="0.35">
      <c r="A13" s="36" t="s">
        <v>73</v>
      </c>
      <c r="H13" s="61"/>
    </row>
    <row r="14" spans="1:8" x14ac:dyDescent="0.35">
      <c r="A14" s="37" t="s">
        <v>105</v>
      </c>
      <c r="H14" s="61"/>
    </row>
    <row r="15" spans="1:8" s="71" customFormat="1" ht="12" customHeight="1" x14ac:dyDescent="0.35">
      <c r="A15" s="73" t="s">
        <v>102</v>
      </c>
      <c r="H15" s="72"/>
    </row>
    <row r="16" spans="1:8" s="71" customFormat="1" x14ac:dyDescent="0.35">
      <c r="A16" s="73" t="s">
        <v>103</v>
      </c>
      <c r="H16" s="72"/>
    </row>
    <row r="17" spans="1:8" s="71" customFormat="1" ht="13.15" customHeight="1" x14ac:dyDescent="0.35">
      <c r="A17" s="113" t="s">
        <v>104</v>
      </c>
      <c r="B17" s="113"/>
      <c r="C17" s="113"/>
      <c r="D17" s="113"/>
      <c r="E17" s="74"/>
      <c r="H17" s="72"/>
    </row>
    <row r="18" spans="1:8" s="71" customFormat="1" x14ac:dyDescent="0.35">
      <c r="A18" s="113"/>
      <c r="B18" s="113"/>
      <c r="C18" s="113"/>
      <c r="D18" s="113"/>
      <c r="E18" s="74"/>
      <c r="H18" s="72"/>
    </row>
    <row r="19" spans="1:8" s="71" customFormat="1" x14ac:dyDescent="0.35">
      <c r="A19" s="113"/>
      <c r="B19" s="113"/>
      <c r="C19" s="113"/>
      <c r="D19" s="113"/>
      <c r="E19" s="74"/>
      <c r="H19" s="72"/>
    </row>
    <row r="20" spans="1:8" ht="14.5" customHeight="1" x14ac:dyDescent="0.35">
      <c r="A20" s="114" t="s">
        <v>128</v>
      </c>
      <c r="B20" s="114"/>
      <c r="C20" s="114"/>
      <c r="D20" s="114"/>
      <c r="E20" s="114"/>
      <c r="F20" s="114"/>
      <c r="G20" s="114"/>
      <c r="H20" s="114"/>
    </row>
    <row r="21" spans="1:8" x14ac:dyDescent="0.35">
      <c r="A21" s="114"/>
      <c r="B21" s="114"/>
      <c r="C21" s="114"/>
      <c r="D21" s="114"/>
      <c r="E21" s="114"/>
      <c r="F21" s="114"/>
      <c r="G21" s="114"/>
      <c r="H21" s="114"/>
    </row>
  </sheetData>
  <mergeCells count="4">
    <mergeCell ref="A17:D19"/>
    <mergeCell ref="A2:D2"/>
    <mergeCell ref="A11:B11"/>
    <mergeCell ref="A20:H21"/>
  </mergeCells>
  <dataValidations count="1">
    <dataValidation type="list" allowBlank="1" showInputMessage="1" showErrorMessage="1" sqref="C4:C7" xr:uid="{00000000-0002-0000-0500-000000000000}">
      <formula1>Beneficiario</formula1>
    </dataValidation>
  </dataValidations>
  <pageMargins left="0.70866141732283472" right="0.70866141732283472" top="0.74803149606299213" bottom="0.74803149606299213" header="0.31496062992125984" footer="0.31496062992125984"/>
  <pageSetup paperSize="9" fitToWidth="0" fitToHeight="0" orientation="landscape" r:id="rId1"/>
  <headerFooter>
    <oddHeader>&amp;C&amp;"Calibri"&amp;11&amp;K000000Internal&amp;1#</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E31"/>
  <sheetViews>
    <sheetView showGridLines="0" workbookViewId="0">
      <selection activeCell="C4" sqref="C4:D6"/>
    </sheetView>
  </sheetViews>
  <sheetFormatPr defaultColWidth="11.453125" defaultRowHeight="14.5" x14ac:dyDescent="0.35"/>
  <cols>
    <col min="1" max="1" width="30.81640625" style="9" customWidth="1"/>
    <col min="2" max="2" width="15.26953125" style="9" customWidth="1"/>
    <col min="3" max="3" width="25.453125" style="9" customWidth="1"/>
    <col min="4" max="4" width="15.26953125" style="9" customWidth="1"/>
    <col min="5" max="16384" width="11.453125" style="9"/>
  </cols>
  <sheetData>
    <row r="2" spans="1:5" x14ac:dyDescent="0.35">
      <c r="A2" s="98" t="s">
        <v>74</v>
      </c>
      <c r="B2" s="98"/>
      <c r="C2" s="98"/>
      <c r="D2" s="98"/>
      <c r="E2" s="12"/>
    </row>
    <row r="3" spans="1:5" ht="52.15" customHeight="1" x14ac:dyDescent="0.35">
      <c r="A3" s="29" t="s">
        <v>47</v>
      </c>
      <c r="B3" s="29" t="s">
        <v>75</v>
      </c>
      <c r="C3" s="29" t="s">
        <v>97</v>
      </c>
      <c r="D3" s="29" t="s">
        <v>61</v>
      </c>
    </row>
    <row r="4" spans="1:5" x14ac:dyDescent="0.35">
      <c r="A4" s="4"/>
      <c r="B4" s="4"/>
      <c r="C4" s="7"/>
      <c r="D4" s="7"/>
    </row>
    <row r="5" spans="1:5" x14ac:dyDescent="0.35">
      <c r="A5" s="4"/>
      <c r="B5" s="4"/>
      <c r="C5" s="7"/>
      <c r="D5" s="7"/>
    </row>
    <row r="6" spans="1:5" x14ac:dyDescent="0.35">
      <c r="A6" s="4"/>
      <c r="B6" s="4"/>
      <c r="C6" s="7"/>
      <c r="D6" s="7"/>
    </row>
    <row r="7" spans="1:5" x14ac:dyDescent="0.35">
      <c r="A7" s="4"/>
      <c r="B7" s="4"/>
      <c r="C7" s="5" t="s">
        <v>116</v>
      </c>
      <c r="D7" s="7"/>
    </row>
    <row r="8" spans="1:5" x14ac:dyDescent="0.35">
      <c r="A8" s="10" t="s">
        <v>17</v>
      </c>
      <c r="B8" s="10"/>
      <c r="C8" s="4"/>
      <c r="D8" s="7">
        <f>SUBTOTAL(109,Otros_Gastos_Funcionamiento[Coste estimado])</f>
        <v>0</v>
      </c>
    </row>
    <row r="11" spans="1:5" ht="72" customHeight="1" x14ac:dyDescent="0.35">
      <c r="A11" s="109" t="s">
        <v>93</v>
      </c>
      <c r="B11" s="109"/>
      <c r="C11" s="109"/>
      <c r="D11" s="109"/>
    </row>
    <row r="14" spans="1:5" x14ac:dyDescent="0.35">
      <c r="A14" s="59"/>
    </row>
    <row r="15" spans="1:5" x14ac:dyDescent="0.35">
      <c r="A15" s="60"/>
      <c r="C15" s="34"/>
    </row>
    <row r="30" spans="4:4" x14ac:dyDescent="0.35">
      <c r="D30" s="11"/>
    </row>
    <row r="31" spans="4:4" x14ac:dyDescent="0.35">
      <c r="D31" s="11"/>
    </row>
  </sheetData>
  <mergeCells count="2">
    <mergeCell ref="A2:D2"/>
    <mergeCell ref="A11:D11"/>
  </mergeCells>
  <dataValidations count="1">
    <dataValidation type="list" allowBlank="1" showInputMessage="1" showErrorMessage="1" sqref="C4:C7" xr:uid="{00000000-0002-0000-0600-000000000000}">
      <formula1>Beneficiario</formula1>
    </dataValidation>
  </dataValidations>
  <pageMargins left="0.70866141732283472" right="0.70866141732283472" top="0.74803149606299213" bottom="0.74803149606299213" header="0.31496062992125984" footer="0.31496062992125984"/>
  <pageSetup paperSize="9" fitToWidth="0" fitToHeight="0" orientation="landscape" r:id="rId1"/>
  <headerFooter>
    <oddHeader>&amp;C&amp;"Calibri"&amp;11&amp;K000000Internal&amp;1#</oddHead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I30"/>
  <sheetViews>
    <sheetView showGridLines="0" workbookViewId="0">
      <selection activeCell="G21" sqref="G21"/>
    </sheetView>
  </sheetViews>
  <sheetFormatPr defaultColWidth="11.453125" defaultRowHeight="14.5" x14ac:dyDescent="0.35"/>
  <cols>
    <col min="1" max="1" width="21.26953125" style="9" customWidth="1"/>
    <col min="2" max="3" width="15.26953125" style="9" customWidth="1"/>
    <col min="4" max="4" width="25.453125" style="9" customWidth="1"/>
    <col min="5" max="5" width="15.26953125" style="9" customWidth="1"/>
    <col min="6" max="7" width="24.81640625" style="9" customWidth="1"/>
    <col min="8" max="8" width="18.54296875" style="9" customWidth="1"/>
    <col min="9" max="9" width="23.7265625" style="9" customWidth="1"/>
    <col min="10" max="16384" width="11.453125" style="9"/>
  </cols>
  <sheetData>
    <row r="2" spans="1:9" ht="52.15" customHeight="1" x14ac:dyDescent="0.35">
      <c r="A2" s="29" t="s">
        <v>76</v>
      </c>
      <c r="B2" s="29" t="s">
        <v>77</v>
      </c>
      <c r="C2" s="29" t="s">
        <v>15</v>
      </c>
      <c r="D2" s="29" t="s">
        <v>78</v>
      </c>
      <c r="E2" s="29" t="s">
        <v>79</v>
      </c>
      <c r="F2" s="29" t="s">
        <v>80</v>
      </c>
      <c r="G2" s="29" t="s">
        <v>109</v>
      </c>
      <c r="H2" s="29" t="s">
        <v>81</v>
      </c>
      <c r="I2" s="29" t="s">
        <v>17</v>
      </c>
    </row>
    <row r="3" spans="1:9" x14ac:dyDescent="0.35">
      <c r="A3" s="4" t="s">
        <v>83</v>
      </c>
      <c r="B3" s="4"/>
      <c r="C3" s="4"/>
      <c r="D3" s="7"/>
      <c r="E3" s="7"/>
      <c r="F3" s="7"/>
      <c r="G3" s="7"/>
      <c r="H3" s="7"/>
      <c r="I3" s="6"/>
    </row>
    <row r="4" spans="1:9" x14ac:dyDescent="0.35">
      <c r="A4" s="4" t="s">
        <v>84</v>
      </c>
      <c r="B4" s="4"/>
      <c r="C4" s="4"/>
      <c r="D4" s="7"/>
      <c r="E4" s="7"/>
      <c r="F4" s="7"/>
      <c r="G4" s="7"/>
      <c r="H4" s="7"/>
      <c r="I4" s="6"/>
    </row>
    <row r="5" spans="1:9" x14ac:dyDescent="0.35">
      <c r="A5" s="4" t="s">
        <v>107</v>
      </c>
      <c r="B5" s="4"/>
      <c r="C5" s="4"/>
      <c r="D5" s="7"/>
      <c r="E5" s="7"/>
      <c r="F5" s="7"/>
      <c r="G5" s="7"/>
      <c r="H5" s="7"/>
      <c r="I5" s="6"/>
    </row>
    <row r="6" spans="1:9" x14ac:dyDescent="0.35">
      <c r="A6" s="4" t="s">
        <v>85</v>
      </c>
      <c r="B6" s="4"/>
      <c r="C6" s="4"/>
      <c r="D6" s="5"/>
      <c r="E6" s="5"/>
      <c r="F6" s="5"/>
      <c r="G6" s="5"/>
      <c r="H6" s="5"/>
      <c r="I6" s="6"/>
    </row>
    <row r="7" spans="1:9" x14ac:dyDescent="0.35">
      <c r="A7" s="10" t="s">
        <v>17</v>
      </c>
      <c r="B7" s="10"/>
      <c r="C7" s="10"/>
      <c r="D7" s="4"/>
      <c r="E7" s="4"/>
      <c r="F7" s="4"/>
      <c r="G7" s="4"/>
      <c r="H7" s="4"/>
      <c r="I7" s="7">
        <f>SUM(Tabla312328969[Total])</f>
        <v>0</v>
      </c>
    </row>
    <row r="14" spans="1:9" x14ac:dyDescent="0.35">
      <c r="D14" s="34"/>
    </row>
    <row r="29" spans="5:5" x14ac:dyDescent="0.35">
      <c r="E29" s="11"/>
    </row>
    <row r="30" spans="5:5" x14ac:dyDescent="0.35">
      <c r="E30" s="11"/>
    </row>
  </sheetData>
  <pageMargins left="0.70866141732283472" right="0.70866141732283472" top="0.74803149606299213" bottom="0.74803149606299213" header="0.31496062992125984" footer="0.31496062992125984"/>
  <pageSetup paperSize="9" scale="70" orientation="landscape" r:id="rId1"/>
  <headerFooter>
    <oddHeader>&amp;C&amp;"Calibri"&amp;11&amp;K000000Internal&amp;1#</oddHead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I29"/>
  <sheetViews>
    <sheetView showGridLines="0" workbookViewId="0">
      <selection activeCell="D19" sqref="D19"/>
    </sheetView>
  </sheetViews>
  <sheetFormatPr defaultColWidth="11.453125" defaultRowHeight="14.5" x14ac:dyDescent="0.35"/>
  <cols>
    <col min="1" max="1" width="21.26953125" style="9" customWidth="1"/>
    <col min="2" max="3" width="15.26953125" style="9" customWidth="1"/>
    <col min="4" max="4" width="25.453125" style="9" customWidth="1"/>
    <col min="5" max="5" width="15.26953125" style="9" customWidth="1"/>
    <col min="6" max="6" width="24.81640625" style="9" customWidth="1"/>
    <col min="7" max="7" width="18.54296875" style="9" customWidth="1"/>
    <col min="8" max="8" width="23.81640625" style="9" customWidth="1"/>
    <col min="9" max="16384" width="11.453125" style="9"/>
  </cols>
  <sheetData>
    <row r="2" spans="1:9" ht="52.15" customHeight="1" x14ac:dyDescent="0.35">
      <c r="A2" s="29" t="s">
        <v>15</v>
      </c>
      <c r="B2" s="29" t="s">
        <v>86</v>
      </c>
      <c r="C2" s="29" t="s">
        <v>97</v>
      </c>
      <c r="D2" s="29" t="s">
        <v>78</v>
      </c>
      <c r="E2" s="29" t="s">
        <v>79</v>
      </c>
      <c r="F2" s="29" t="s">
        <v>80</v>
      </c>
      <c r="G2" s="29" t="s">
        <v>81</v>
      </c>
      <c r="H2" s="29" t="s">
        <v>82</v>
      </c>
      <c r="I2" s="29" t="s">
        <v>17</v>
      </c>
    </row>
    <row r="3" spans="1:9" x14ac:dyDescent="0.35">
      <c r="A3" s="4" t="s">
        <v>87</v>
      </c>
      <c r="B3" s="4"/>
      <c r="C3" s="7"/>
      <c r="D3" s="7"/>
      <c r="E3" s="7"/>
      <c r="F3" s="7"/>
      <c r="G3" s="7"/>
      <c r="H3" s="7"/>
      <c r="I3" s="6"/>
    </row>
    <row r="4" spans="1:9" x14ac:dyDescent="0.35">
      <c r="A4" s="4" t="s">
        <v>88</v>
      </c>
      <c r="B4" s="4"/>
      <c r="C4" s="7"/>
      <c r="D4" s="7"/>
      <c r="E4" s="7"/>
      <c r="F4" s="7"/>
      <c r="G4" s="7"/>
      <c r="H4" s="7"/>
      <c r="I4" s="6"/>
    </row>
    <row r="5" spans="1:9" x14ac:dyDescent="0.35">
      <c r="A5" s="4" t="s">
        <v>89</v>
      </c>
      <c r="B5" s="4"/>
      <c r="C5" s="7"/>
      <c r="D5" s="7"/>
      <c r="E5" s="7"/>
      <c r="F5" s="7"/>
      <c r="G5" s="7"/>
      <c r="H5" s="7"/>
      <c r="I5" s="6"/>
    </row>
    <row r="6" spans="1:9" x14ac:dyDescent="0.35">
      <c r="A6" s="4" t="s">
        <v>85</v>
      </c>
      <c r="B6" s="4"/>
      <c r="C6" s="5"/>
      <c r="D6" s="5"/>
      <c r="E6" s="5"/>
      <c r="F6" s="5"/>
      <c r="G6" s="5"/>
      <c r="H6" s="5"/>
      <c r="I6" s="6"/>
    </row>
    <row r="7" spans="1:9" x14ac:dyDescent="0.35">
      <c r="A7" s="10" t="s">
        <v>17</v>
      </c>
      <c r="B7" s="10"/>
      <c r="C7" s="10"/>
      <c r="D7" s="4"/>
      <c r="E7" s="4"/>
      <c r="F7" s="4"/>
      <c r="G7" s="4"/>
      <c r="H7" s="4"/>
      <c r="I7" s="7">
        <f>SUM(Tabla31232896910[Total])</f>
        <v>0</v>
      </c>
    </row>
    <row r="13" spans="1:9" x14ac:dyDescent="0.35">
      <c r="D13" s="34"/>
    </row>
    <row r="28" spans="5:5" x14ac:dyDescent="0.35">
      <c r="E28" s="11"/>
    </row>
    <row r="29" spans="5:5" x14ac:dyDescent="0.35">
      <c r="E29" s="11"/>
    </row>
  </sheetData>
  <pageMargins left="0.70866141732283472" right="0.70866141732283472" top="0.74803149606299213" bottom="0.74803149606299213" header="0.31496062992125984" footer="0.31496062992125984"/>
  <pageSetup paperSize="9" scale="76" orientation="landscape" r:id="rId1"/>
  <headerFooter>
    <oddHeader>&amp;C&amp;"Calibri"&amp;11&amp;K000000Internal&amp;1#</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'0.Lista Beneficiarios'!$B$2:$B$5</xm:f>
          </x14:formula1>
          <xm:sqref>C3:C6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1C66C5BAC6DAD40AABFAA584D747189" ma:contentTypeVersion="1" ma:contentTypeDescription="Crear nuevo documento." ma:contentTypeScope="" ma:versionID="721de84253732647af39d337347aa3cf">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CA4D527-86A6-469C-9F8F-D37AA901BE23}"/>
</file>

<file path=customXml/itemProps2.xml><?xml version="1.0" encoding="utf-8"?>
<ds:datastoreItem xmlns:ds="http://schemas.openxmlformats.org/officeDocument/2006/customXml" ds:itemID="{7FFF7909-CB2F-4180-B6B6-23AB25DD430E}"/>
</file>

<file path=customXml/itemProps3.xml><?xml version="1.0" encoding="utf-8"?>
<ds:datastoreItem xmlns:ds="http://schemas.openxmlformats.org/officeDocument/2006/customXml" ds:itemID="{FC7AA343-D279-4FB1-BC3E-A332E727FD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Portada Sectorial</vt:lpstr>
      <vt:lpstr>0.Lista Beneficiarios</vt:lpstr>
      <vt:lpstr>1.Gastos de Personal</vt:lpstr>
      <vt:lpstr>2.Instrumental y Material</vt:lpstr>
      <vt:lpstr>3.Inv Contract, con tecn, paten</vt:lpstr>
      <vt:lpstr>4.Gastos generales suplement</vt:lpstr>
      <vt:lpstr>5.Otros gastos de funcionamient</vt:lpstr>
      <vt:lpstr>6.Tabla agregada por PT</vt:lpstr>
      <vt:lpstr>7.Tabla agregada por Actividade</vt:lpstr>
      <vt:lpstr>Beneficiario</vt:lpstr>
      <vt:lpstr>Entidad_1</vt:lpstr>
      <vt:lpstr>Entidad_2</vt:lpstr>
      <vt:lpstr>Entidad_3</vt:lpstr>
      <vt:lpstr>Entidad_4</vt:lpstr>
      <vt:lpstr>Nombre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2022-07-21T14:43:59Z</dcterms:created>
  <dcterms:modified xsi:type="dcterms:W3CDTF">2023-07-14T07:57:36Z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7cf184-604b-4c1f-af35-3108be13f07a_Enabled">
    <vt:lpwstr>true</vt:lpwstr>
  </property>
  <property fmtid="{D5CDD505-2E9C-101B-9397-08002B2CF9AE}" pid="3" name="MSIP_Label_207cf184-604b-4c1f-af35-3108be13f07a_SetDate">
    <vt:lpwstr>2023-07-14T07:57:35Z</vt:lpwstr>
  </property>
  <property fmtid="{D5CDD505-2E9C-101B-9397-08002B2CF9AE}" pid="4" name="MSIP_Label_207cf184-604b-4c1f-af35-3108be13f07a_Method">
    <vt:lpwstr>Privileged</vt:lpwstr>
  </property>
  <property fmtid="{D5CDD505-2E9C-101B-9397-08002B2CF9AE}" pid="5" name="MSIP_Label_207cf184-604b-4c1f-af35-3108be13f07a_Name">
    <vt:lpwstr>Internal</vt:lpwstr>
  </property>
  <property fmtid="{D5CDD505-2E9C-101B-9397-08002B2CF9AE}" pid="6" name="MSIP_Label_207cf184-604b-4c1f-af35-3108be13f07a_SiteId">
    <vt:lpwstr>dd29478d-624e-429e-b453-fffc969ac768</vt:lpwstr>
  </property>
  <property fmtid="{D5CDD505-2E9C-101B-9397-08002B2CF9AE}" pid="7" name="MSIP_Label_207cf184-604b-4c1f-af35-3108be13f07a_ActionId">
    <vt:lpwstr>b39d5d0e-1c81-4e45-8299-d8670e12ef0c</vt:lpwstr>
  </property>
  <property fmtid="{D5CDD505-2E9C-101B-9397-08002B2CF9AE}" pid="8" name="MSIP_Label_207cf184-604b-4c1f-af35-3108be13f07a_ContentBits">
    <vt:lpwstr>1</vt:lpwstr>
  </property>
  <property fmtid="{D5CDD505-2E9C-101B-9397-08002B2CF9AE}" pid="9" name="ContentTypeId">
    <vt:lpwstr>0x010100D1C66C5BAC6DAD40AABFAA584D747189</vt:lpwstr>
  </property>
</Properties>
</file>