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0" documentId="13_ncr:1_{C1CCC863-BA55-4EA2-A4D2-973489FB6D04}" xr6:coauthVersionLast="47" xr6:coauthVersionMax="47" xr10:uidLastSave="{00000000-0000-0000-0000-000000000000}"/>
  <bookViews>
    <workbookView xWindow="-108" yWindow="-108" windowWidth="23256" windowHeight="12576" tabRatio="757" activeTab="1" xr2:uid="{00000000-000D-0000-FFFF-FFFF00000000}"/>
  </bookViews>
  <sheets>
    <sheet name="Introducción" sheetId="2" r:id="rId1"/>
    <sheet name="Resultados" sheetId="128" r:id="rId2"/>
    <sheet name="Método_Gestión_Entid_Pública" sheetId="3" r:id="rId3"/>
    <sheet name="Indicador_Riesgo_Ent.Pública" sheetId="67" r:id="rId4"/>
    <sheet name="Aux" sheetId="129" state="hidden" r:id="rId5"/>
  </sheets>
  <definedNames>
    <definedName name="_xlnm._FilterDatabase" localSheetId="4" hidden="1">Aux!$A$1:$C$11</definedName>
    <definedName name="_xlnm._FilterDatabase" localSheetId="3" hidden="1">Indicador_Riesgo_Ent.Pública!$B$13:$X$55</definedName>
    <definedName name="_ftn2" localSheetId="0">Introducción!$A$116</definedName>
    <definedName name="A">#REF!</definedName>
    <definedName name="_xlnm.Print_Area" localSheetId="3">Indicador_Riesgo_Ent.Pública!$B$1:$Y$58</definedName>
    <definedName name="_xlnm.Print_Area" localSheetId="0">Introducción!$A$1:$L$124</definedName>
    <definedName name="_xlnm.Print_Area" localSheetId="2">Método_Gestión_Entid_Pública!$A$1:$O$26</definedName>
    <definedName name="_xlnm.Print_Area" localSheetId="1">Resultados!$A$1:$H$49</definedName>
    <definedName name="negative" localSheetId="3">Indicador_Riesgo_Ent.Pública!$G$37:$G$37</definedName>
    <definedName name="negative">#REF!</definedName>
    <definedName name="positive" localSheetId="3">Indicador_Riesgo_Ent.Pública!$F$37:$F$37</definedName>
    <definedName name="positive">#REF!</definedName>
    <definedName name="RAN.C.CAT">Indicador_Riesgo_Ent.Pública!$Q$25:$Q$32</definedName>
    <definedName name="RAN.C.CET">Indicador_Riesgo_Ent.Pública!$J$25:$J$32</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Indicador_Riesgo_Ent.Pública!$E$25:$F$31</definedName>
    <definedName name="RAN.CD.RX">Indicador_Riesgo_Ent.Pública!#REF!</definedName>
    <definedName name="RAN.CP.R2">#REF!</definedName>
    <definedName name="RAN.CV.CAT">Indicador_Riesgo_Ent.Pública!$Q$35:$Q$39</definedName>
    <definedName name="RAN.CV.CET">Indicador_Riesgo_Ent.Pública!$J$35:$J$39</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8">Indicador_Riesgo_Ent.Pública!$E$35:$F$39</definedName>
    <definedName name="RAN.MP.CAT">Indicador_Riesgo_Ent.Pública!$Q$42:$Q$46</definedName>
    <definedName name="RAN.MP.CET">Indicador_Riesgo_Ent.Pública!$J$42:$J$46</definedName>
    <definedName name="RAN.MP.R1">#REF!</definedName>
    <definedName name="RAN.MP.R10">Indicador_Riesgo_Ent.Pública!$E$42:$F$46</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Indicador_Riesgo_Ent.Pública!#REF!</definedName>
    <definedName name="RAN.OP.CAT">Indicador_Riesgo_Ent.Pública!$Q$49:$Q$53</definedName>
    <definedName name="RAN.OP.CET">Indicador_Riesgo_Ent.Pública!$J$49:$J$53</definedName>
    <definedName name="RAN.OP.R2">Indicador_Riesgo_Ent.Pública!$E$49:$F$53</definedName>
    <definedName name="RAN.PA.R1">#REF!</definedName>
    <definedName name="RAN.PA.R2">#REF!</definedName>
    <definedName name="RAN.PA.R3">#REF!</definedName>
    <definedName name="RAN.PA.R4">#REF!</definedName>
    <definedName name="RAN.PA.R5">#REF!</definedName>
    <definedName name="RAN.PA.R6">#REF!</definedName>
    <definedName name="RAN.R.11">#REF!</definedName>
    <definedName name="RAN.S.CAT">Indicador_Riesgo_Ent.Pública!$Q$14:$Q$22</definedName>
    <definedName name="RAN.S.CET">Indicador_Riesgo_Ent.Pública!$J$14:$J$22</definedName>
    <definedName name="RAN.S.R1">#REF!</definedName>
    <definedName name="RAN.S.R2">#REF!</definedName>
    <definedName name="RAN.S.R3">#REF!</definedName>
    <definedName name="RAN.S.R4">#REF!</definedName>
    <definedName name="RAN.S.R5">#REF!</definedName>
    <definedName name="RAN.S.R6">Indicador_Riesgo_Ent.Pública!$E$14:$F$21</definedName>
    <definedName name="RAN.S.R7">#REF!</definedName>
    <definedName name="RAN.S.R8">#REF!</definedName>
    <definedName name="RAN.S.R9">#REF!</definedName>
    <definedName name="RAN.SB.R1">#REF!</definedName>
    <definedName name="RAN.SB.R2">#REF!</definedName>
    <definedName name="RAN.SB.R3">#REF!</definedName>
    <definedName name="RAN.SB.R4">#REF!</definedName>
    <definedName name="RAN.SB.R5">#REF!</definedName>
    <definedName name="RANCDRX">Indicador_Riesgo_Ent.Pública!#REF!</definedName>
    <definedName name="RANCPR2">#REF!</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Indicador_Riesgo_Ent.Pública!$J$25:$M$31</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8">Indicador_Riesgo_Ent.Pública!$J$35:$M$39</definedName>
    <definedName name="RANMPR1">#REF!</definedName>
    <definedName name="RANMPR10">Indicador_Riesgo_Ent.Pública!$J$42:$M$46</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Indicador_Riesgo_Ent.Pública!#REF!</definedName>
    <definedName name="RANOPR2">Indicador_Riesgo_Ent.Pública!$J$49:$M$53</definedName>
    <definedName name="RANPAR1">#REF!</definedName>
    <definedName name="RANPAR2">#REF!</definedName>
    <definedName name="RANPAR3">#REF!</definedName>
    <definedName name="RANPAR4">#REF!</definedName>
    <definedName name="RANPAR5">#REF!</definedName>
    <definedName name="RANPAR6">#REF!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Indicador_Riesgo_Ent.Pública!$J$14:$M$21</definedName>
    <definedName name="RANSR7">#REF!</definedName>
    <definedName name="RANSR8">#REF!</definedName>
    <definedName name="RANSR9">#REF!</definedName>
    <definedName name="Risk_Likelihood__GROSS" localSheetId="3">Método_Gestión_Entid_Pública!#REF!</definedName>
    <definedName name="Risk_Likelihood__GROSS">Método_Gestión_Entid_Pública!#REF!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67" l="1"/>
  <c r="N16" i="67"/>
  <c r="N17" i="67"/>
  <c r="N18" i="67"/>
  <c r="N19" i="67"/>
  <c r="N20" i="67"/>
  <c r="N21" i="67"/>
  <c r="N22" i="67"/>
  <c r="N23" i="67"/>
  <c r="N24" i="67"/>
  <c r="N25" i="67"/>
  <c r="N26" i="67"/>
  <c r="N27" i="67"/>
  <c r="N28" i="67"/>
  <c r="N29" i="67"/>
  <c r="N30" i="67"/>
  <c r="N31" i="67"/>
  <c r="N32" i="67"/>
  <c r="N33" i="67"/>
  <c r="N34" i="67"/>
  <c r="N35" i="67"/>
  <c r="N36" i="67"/>
  <c r="N37" i="67"/>
  <c r="N38" i="67"/>
  <c r="N39" i="67"/>
  <c r="N40" i="67"/>
  <c r="N41" i="67"/>
  <c r="N42" i="67"/>
  <c r="N43" i="67"/>
  <c r="N44" i="67"/>
  <c r="N45" i="67"/>
  <c r="N46" i="67"/>
  <c r="N47" i="67"/>
  <c r="N48" i="67"/>
  <c r="N49" i="67"/>
  <c r="N50" i="67"/>
  <c r="N51" i="67"/>
  <c r="N52" i="67"/>
  <c r="N53" i="67"/>
  <c r="N54" i="67"/>
  <c r="N55" i="67"/>
  <c r="N14" i="67"/>
  <c r="G6" i="129"/>
  <c r="K6" i="129" s="1"/>
  <c r="G5" i="129"/>
  <c r="K5" i="129" s="1"/>
  <c r="G4" i="129"/>
  <c r="K4" i="129" s="1"/>
  <c r="K3" i="129"/>
  <c r="G3" i="129"/>
  <c r="K2" i="129"/>
  <c r="G2" i="129"/>
  <c r="H3" i="129"/>
  <c r="H4" i="129"/>
  <c r="H5" i="129"/>
  <c r="H6" i="129"/>
  <c r="I3" i="129"/>
  <c r="I4" i="129"/>
  <c r="I5" i="129"/>
  <c r="I6" i="129"/>
  <c r="I2" i="129"/>
  <c r="H2" i="129"/>
  <c r="L2" i="129" l="1"/>
  <c r="L6" i="129"/>
  <c r="L5" i="129"/>
  <c r="L4" i="129"/>
  <c r="L3" i="129"/>
  <c r="J2" i="129"/>
  <c r="J4" i="129"/>
  <c r="J3" i="129"/>
  <c r="J5" i="129"/>
  <c r="J6" i="129"/>
  <c r="O30" i="67"/>
  <c r="W30" i="67" s="1"/>
  <c r="O31" i="67"/>
  <c r="W31" i="67" s="1"/>
  <c r="G31" i="67"/>
  <c r="G29" i="67"/>
  <c r="G30" i="67"/>
  <c r="V21" i="67"/>
  <c r="O21" i="67"/>
  <c r="W21" i="67" s="1"/>
  <c r="G21" i="67"/>
  <c r="O50" i="67"/>
  <c r="W50" i="67" s="1"/>
  <c r="O53" i="67"/>
  <c r="W53" i="67" s="1"/>
  <c r="G53" i="67"/>
  <c r="V46" i="67"/>
  <c r="O46" i="67"/>
  <c r="W46" i="67" s="1"/>
  <c r="O43" i="67"/>
  <c r="W43" i="67" s="1"/>
  <c r="V39" i="67"/>
  <c r="O39" i="67"/>
  <c r="W39" i="67" s="1"/>
  <c r="G39" i="67"/>
  <c r="V36" i="67"/>
  <c r="O36" i="67"/>
  <c r="W36" i="67" s="1"/>
  <c r="G36" i="67"/>
  <c r="O29" i="67"/>
  <c r="W29" i="67" s="1"/>
  <c r="G26" i="67"/>
  <c r="O26" i="67"/>
  <c r="W26" i="67" s="1"/>
  <c r="O18" i="67"/>
  <c r="W18" i="67" s="1"/>
  <c r="G18" i="67"/>
  <c r="G46" i="67"/>
  <c r="G43" i="67"/>
  <c r="G50" i="67"/>
  <c r="D22" i="67"/>
  <c r="M6" i="129" l="1"/>
  <c r="K10" i="3" s="1"/>
  <c r="M4" i="129"/>
  <c r="K8" i="3" s="1"/>
  <c r="M5" i="129"/>
  <c r="K9" i="3" s="1"/>
  <c r="M3" i="129"/>
  <c r="K7" i="3" s="1"/>
  <c r="M2" i="129"/>
  <c r="K6" i="3" s="1"/>
  <c r="P30" i="67"/>
  <c r="P31" i="67"/>
  <c r="V31" i="67"/>
  <c r="X31" i="67" s="1"/>
  <c r="V30" i="67"/>
  <c r="X30" i="67" s="1"/>
  <c r="P21" i="67"/>
  <c r="X21" i="67"/>
  <c r="P53" i="67"/>
  <c r="P26" i="67"/>
  <c r="P36" i="67"/>
  <c r="P43" i="67"/>
  <c r="X36" i="67"/>
  <c r="P18" i="67"/>
  <c r="P50" i="67"/>
  <c r="P29" i="67"/>
  <c r="P46" i="67"/>
  <c r="V18" i="67"/>
  <c r="X18" i="67" s="1"/>
  <c r="V29" i="67"/>
  <c r="X29" i="67" s="1"/>
  <c r="P39" i="67"/>
  <c r="V43" i="67"/>
  <c r="X43" i="67" s="1"/>
  <c r="V50" i="67"/>
  <c r="X50" i="67" s="1"/>
  <c r="X39" i="67"/>
  <c r="X46" i="67"/>
  <c r="V53" i="67"/>
  <c r="X53" i="67" s="1"/>
  <c r="V26" i="67"/>
  <c r="X26" i="67" s="1"/>
  <c r="D32" i="67"/>
  <c r="O28" i="67" l="1"/>
  <c r="W28" i="67" s="1"/>
  <c r="O32" i="67"/>
  <c r="W32" i="67" s="1"/>
  <c r="G28" i="67"/>
  <c r="G32" i="67"/>
  <c r="O23" i="67"/>
  <c r="W23" i="67" s="1"/>
  <c r="G23" i="67"/>
  <c r="P32" i="67" l="1"/>
  <c r="P23" i="67"/>
  <c r="V32" i="67"/>
  <c r="X32" i="67" s="1"/>
  <c r="V23" i="67"/>
  <c r="X23" i="67" s="1"/>
  <c r="P28" i="67"/>
  <c r="V28" i="67"/>
  <c r="X28" i="67" s="1"/>
  <c r="O20" i="67"/>
  <c r="W20" i="67" s="1"/>
  <c r="V22" i="67"/>
  <c r="O22" i="67"/>
  <c r="G20" i="67"/>
  <c r="G22" i="67"/>
  <c r="P22" i="67" l="1"/>
  <c r="P20" i="67"/>
  <c r="W22" i="67"/>
  <c r="X22" i="67" s="1"/>
  <c r="V20" i="67"/>
  <c r="X20" i="67" s="1"/>
  <c r="J11" i="3"/>
  <c r="J12" i="3"/>
  <c r="V15" i="67" l="1"/>
  <c r="V16" i="67"/>
  <c r="V17" i="67"/>
  <c r="V19" i="67"/>
  <c r="V24" i="67"/>
  <c r="V25" i="67"/>
  <c r="V33" i="67"/>
  <c r="V34" i="67"/>
  <c r="V35" i="67"/>
  <c r="V37" i="67"/>
  <c r="V38" i="67"/>
  <c r="V41" i="67"/>
  <c r="V42" i="67"/>
  <c r="V44" i="67"/>
  <c r="V45" i="67"/>
  <c r="V48" i="67"/>
  <c r="V49" i="67"/>
  <c r="V51" i="67"/>
  <c r="V54" i="67"/>
  <c r="O15" i="67"/>
  <c r="W15" i="67" s="1"/>
  <c r="O16" i="67"/>
  <c r="W16" i="67" s="1"/>
  <c r="O17" i="67"/>
  <c r="W17" i="67" s="1"/>
  <c r="O19" i="67"/>
  <c r="W19" i="67" s="1"/>
  <c r="O24" i="67"/>
  <c r="W24" i="67" s="1"/>
  <c r="O25" i="67"/>
  <c r="W25" i="67" s="1"/>
  <c r="O27" i="67"/>
  <c r="W27" i="67" s="1"/>
  <c r="O33" i="67"/>
  <c r="W33" i="67" s="1"/>
  <c r="O34" i="67"/>
  <c r="W34" i="67" s="1"/>
  <c r="O35" i="67"/>
  <c r="W35" i="67" s="1"/>
  <c r="O37" i="67"/>
  <c r="W37" i="67" s="1"/>
  <c r="O38" i="67"/>
  <c r="O40" i="67"/>
  <c r="W40" i="67" s="1"/>
  <c r="O41" i="67"/>
  <c r="W41" i="67" s="1"/>
  <c r="O42" i="67"/>
  <c r="W42" i="67" s="1"/>
  <c r="O44" i="67"/>
  <c r="W44" i="67" s="1"/>
  <c r="O45" i="67"/>
  <c r="W45" i="67" s="1"/>
  <c r="O47" i="67"/>
  <c r="W47" i="67" s="1"/>
  <c r="O48" i="67"/>
  <c r="W48" i="67" s="1"/>
  <c r="O49" i="67"/>
  <c r="W49" i="67" s="1"/>
  <c r="O51" i="67"/>
  <c r="O52" i="67"/>
  <c r="W52" i="67" s="1"/>
  <c r="O54" i="67"/>
  <c r="W54" i="67" s="1"/>
  <c r="O55" i="67"/>
  <c r="W55" i="67" s="1"/>
  <c r="G15" i="67"/>
  <c r="G16" i="67"/>
  <c r="G17" i="67"/>
  <c r="G19" i="67"/>
  <c r="G24" i="67"/>
  <c r="G25" i="67"/>
  <c r="G27" i="67"/>
  <c r="G33" i="67"/>
  <c r="G34" i="67"/>
  <c r="G35" i="67"/>
  <c r="G37" i="67"/>
  <c r="G38" i="67"/>
  <c r="G40" i="67"/>
  <c r="G41" i="67"/>
  <c r="G42" i="67"/>
  <c r="G44" i="67"/>
  <c r="G45" i="67"/>
  <c r="G47" i="67"/>
  <c r="G48" i="67"/>
  <c r="G49" i="67"/>
  <c r="G51" i="67"/>
  <c r="G52" i="67"/>
  <c r="G54" i="67"/>
  <c r="G55" i="67"/>
  <c r="H10" i="3" l="1"/>
  <c r="P55" i="67"/>
  <c r="P40" i="67"/>
  <c r="H8" i="3"/>
  <c r="H7" i="3"/>
  <c r="H9" i="3"/>
  <c r="X41" i="67"/>
  <c r="P37" i="67"/>
  <c r="V55" i="67"/>
  <c r="X55" i="67" s="1"/>
  <c r="P52" i="67"/>
  <c r="P27" i="67"/>
  <c r="P35" i="67"/>
  <c r="X49" i="67"/>
  <c r="P49" i="67"/>
  <c r="V40" i="67"/>
  <c r="X40" i="67" s="1"/>
  <c r="X33" i="67"/>
  <c r="X24" i="67"/>
  <c r="X16" i="67"/>
  <c r="X48" i="67"/>
  <c r="P47" i="67"/>
  <c r="P42" i="67"/>
  <c r="V47" i="67"/>
  <c r="X47" i="67" s="1"/>
  <c r="X35" i="67"/>
  <c r="P19" i="67"/>
  <c r="P38" i="67"/>
  <c r="X37" i="67"/>
  <c r="P15" i="67"/>
  <c r="P34" i="67"/>
  <c r="P51" i="67"/>
  <c r="P33" i="67"/>
  <c r="X45" i="67"/>
  <c r="W38" i="67"/>
  <c r="X38" i="67" s="1"/>
  <c r="P48" i="67"/>
  <c r="X17" i="67"/>
  <c r="P25" i="67"/>
  <c r="V52" i="67"/>
  <c r="X52" i="67" s="1"/>
  <c r="V27" i="67"/>
  <c r="X27" i="67" s="1"/>
  <c r="P24" i="67"/>
  <c r="P16" i="67"/>
  <c r="X44" i="67"/>
  <c r="P54" i="67"/>
  <c r="X42" i="67"/>
  <c r="P45" i="67"/>
  <c r="P41" i="67"/>
  <c r="W51" i="67"/>
  <c r="X51" i="67" s="1"/>
  <c r="P44" i="67"/>
  <c r="P17" i="67"/>
  <c r="X19" i="67"/>
  <c r="X15" i="67"/>
  <c r="X25" i="67"/>
  <c r="X54" i="67"/>
  <c r="X34" i="67"/>
  <c r="J9" i="3" l="1"/>
  <c r="J7" i="3"/>
  <c r="J10" i="3"/>
  <c r="J8" i="3"/>
  <c r="I8" i="3"/>
  <c r="I9" i="3"/>
  <c r="I10" i="3"/>
  <c r="I7" i="3"/>
  <c r="F25" i="128" l="1"/>
  <c r="F23" i="128"/>
  <c r="F21" i="128"/>
  <c r="F19" i="128"/>
  <c r="I11" i="3" l="1"/>
  <c r="H11" i="3"/>
  <c r="G14" i="67"/>
  <c r="H6" i="3" s="1"/>
  <c r="I12" i="3" l="1"/>
  <c r="H12" i="3"/>
  <c r="O14" i="67" l="1"/>
  <c r="W14" i="67" s="1"/>
  <c r="V14" i="67" l="1"/>
  <c r="X14" i="67" s="1"/>
  <c r="J6" i="3" s="1"/>
  <c r="P14" i="67"/>
  <c r="I6" i="3" s="1"/>
  <c r="F17" i="128" l="1"/>
  <c r="F27" i="128" l="1"/>
</calcChain>
</file>

<file path=xl/sharedStrings.xml><?xml version="1.0" encoding="utf-8"?>
<sst xmlns="http://schemas.openxmlformats.org/spreadsheetml/2006/main" count="487" uniqueCount="331">
  <si>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</si>
  <si>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</si>
  <si>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</si>
  <si>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</si>
  <si>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</si>
  <si>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</si>
  <si>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</si>
  <si>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</si>
  <si>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</si>
  <si>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</si>
  <si>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</si>
  <si>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</si>
  <si>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</si>
  <si>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</si>
  <si>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</si>
  <si>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</si>
  <si>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</si>
  <si>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</si>
  <si>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</si>
  <si>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</si>
  <si>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Controles a implementar por la entidad para reducir el riesgo neto a unos niveles de riesgo objetivo aceptables.</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</si>
  <si>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</si>
  <si>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</si>
  <si>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</si>
  <si>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</si>
  <si>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</si>
  <si>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</si>
  <si>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</si>
  <si>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</si>
  <si>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</si>
  <si>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</si>
  <si>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</si>
  <si>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</si>
  <si>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</si>
  <si>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</si>
  <si>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</si>
  <si>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</si>
  <si>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</si>
  <si>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</si>
  <si>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</si>
  <si>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</si>
  <si>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</si>
  <si>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</si>
  <si>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</si>
  <si>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</si>
  <si>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</si>
  <si>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Órgano gestor:</t>
  </si>
  <si>
    <t>Actuaciones:</t>
  </si>
  <si>
    <t>Nombre y apellidos</t>
  </si>
  <si>
    <t>Cargo</t>
  </si>
  <si>
    <t>D.</t>
  </si>
  <si>
    <t>Dª.</t>
  </si>
  <si>
    <t>RIESGO OBJETIVO MÁXIMO</t>
  </si>
  <si>
    <t>Subvenciones</t>
  </si>
  <si>
    <t>Contratación</t>
  </si>
  <si>
    <t>Convenios</t>
  </si>
  <si>
    <t>Medios Propios</t>
  </si>
  <si>
    <t>Otros Proced Adm</t>
  </si>
  <si>
    <t xml:space="preserve">Principales conclusiones </t>
  </si>
  <si>
    <t>DESCRIPCIÓN DEL RIESGO</t>
  </si>
  <si>
    <t>RESULTADO DE LA AUTOEVALUACIÓN</t>
  </si>
  <si>
    <t>Ref. del riesgo</t>
  </si>
  <si>
    <t>Denominación del riesgo</t>
  </si>
  <si>
    <t>Descripción del riesgo</t>
  </si>
  <si>
    <t>¿A quién afecta este riesgo? 
(Entidad decisora (ED) / Entidad ejecutora (EE) / Beneficiarios (BF) / Contratistas (C) / Terceros (T)) Indique todos los aplicables</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</si>
  <si>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</si>
  <si>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</si>
  <si>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</si>
  <si>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</si>
  <si>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</si>
  <si>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</si>
  <si>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S.R6</t>
  </si>
  <si>
    <t>Doble financiación</t>
  </si>
  <si>
    <t>Incumplimiento de la prohibición de doble financiación.</t>
  </si>
  <si>
    <t>S.RX</t>
  </si>
  <si>
    <t>Incluir la denominación de riesgos adicionales...</t>
  </si>
  <si>
    <t>Incluir la descripción de riesgos adicionales...</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</si>
  <si>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</si>
  <si>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</si>
  <si>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</si>
  <si>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</si>
  <si>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</si>
  <si>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</si>
  <si>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</si>
  <si>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</si>
  <si>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</si>
  <si>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</si>
  <si>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</si>
  <si>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</si>
  <si>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</si>
  <si>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</si>
  <si>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</si>
  <si>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</si>
  <si>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</si>
  <si>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</si>
  <si>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</si>
  <si>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</si>
  <si>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</si>
  <si>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</si>
  <si>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</si>
  <si>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</si>
  <si>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</si>
  <si>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</si>
  <si>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S.I. 6.1</t>
  </si>
  <si>
    <t>S.C. 6.1</t>
  </si>
  <si>
    <t>●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</si>
  <si>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S.I. 6.3</t>
  </si>
  <si>
    <t>S.C. 6.3</t>
  </si>
  <si>
    <t>●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</si>
  <si>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S.I. 6.4</t>
  </si>
  <si>
    <t>S.C. 6.4</t>
  </si>
  <si>
    <t>●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</si>
  <si>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t>S.I. 6.X</t>
  </si>
  <si>
    <t>S.C. 6.X</t>
  </si>
  <si>
    <t>C.R9</t>
  </si>
  <si>
    <t>C.I. 9.1</t>
  </si>
  <si>
    <t>C.C. 9.1</t>
  </si>
  <si>
    <t>● Comprobar que en el expediente de contratación hay constancia de la verificación que debe realizar el órgano gestor para garantizar la ausencia de doble financiación.
● Verificar la realización de cuadros de financiación al nivel de proyecto/subproyecto/ línea de acción que proceda.
● Lista de comprobación sobre doble financiación (puede servir de referencia la prevista en el Anexo III.D de la Orden HFP/1030/2021, de 29 de septiembre, por la que se configura el sistema de gestión del PRTR).
● Comprobaciones cruzadas con bases de datos nacionales (por ejemplo, BDNS) y de otros fondos europeos (por ejemplo, Financial Transparency System) cuando esto sea posible y cuando este riesgo se evalúe como significativo y probable.</t>
  </si>
  <si>
    <t>C.I. 9.X</t>
  </si>
  <si>
    <t>C.C. 9.X</t>
  </si>
  <si>
    <t>CV.C. X.1</t>
  </si>
  <si>
    <t>CV.I. X.X</t>
  </si>
  <si>
    <t>CV.C. X.X</t>
  </si>
  <si>
    <t>OP.R2</t>
  </si>
  <si>
    <t>OP.I. X.X</t>
  </si>
  <si>
    <t>OP.I. 2.1</t>
  </si>
  <si>
    <t>OP.I. 2.3</t>
  </si>
  <si>
    <t>S.I. 6.5</t>
  </si>
  <si>
    <t>S.C. 6.5</t>
  </si>
  <si>
    <t>S.I. 6.6</t>
  </si>
  <si>
    <t>S.I. 6.7</t>
  </si>
  <si>
    <t>S.I. 6.8</t>
  </si>
  <si>
    <t>S.C. 6.6</t>
  </si>
  <si>
    <t>S.C. 6.7</t>
  </si>
  <si>
    <t>S.C. 6.8</t>
  </si>
  <si>
    <t>●  Verificar el mantenimiento de una contabilidad analítica de ingresos y gastos, en las entidades que resulte de aplicación.</t>
  </si>
  <si>
    <t xml:space="preserve"> ●  Realizar auditorías sobre el terreno, así como acreditar la prestación del servicio o producto, ( albaranes, de entrega, fotos, certificados de entrega..)</t>
  </si>
  <si>
    <t>CV.R8</t>
  </si>
  <si>
    <t>MP.R10</t>
  </si>
  <si>
    <t>C.I. 9.2</t>
  </si>
  <si>
    <t>C.I. 9.3</t>
  </si>
  <si>
    <t>C.I. 9.4</t>
  </si>
  <si>
    <t>C.I. 9.5</t>
  </si>
  <si>
    <t>C.I. 9.6</t>
  </si>
  <si>
    <t>C.I. 9.7</t>
  </si>
  <si>
    <t>C.C. 9.2</t>
  </si>
  <si>
    <t>C.C. 9.3</t>
  </si>
  <si>
    <t>C.C. 9.4</t>
  </si>
  <si>
    <t>C.C. 9.5</t>
  </si>
  <si>
    <t>C.C. 9.6</t>
  </si>
  <si>
    <t>C.C. 9.7</t>
  </si>
  <si>
    <t>MP.I. 10.1</t>
  </si>
  <si>
    <t>MP.I. 10.2</t>
  </si>
  <si>
    <t>MP.I. 10.3</t>
  </si>
  <si>
    <t>MP.I. 10.4</t>
  </si>
  <si>
    <t>MP.C. 10.1</t>
  </si>
  <si>
    <t>MP.C. 10.2</t>
  </si>
  <si>
    <t>MP.C. 10.3</t>
  </si>
  <si>
    <t>MP.C. 10.4</t>
  </si>
  <si>
    <t>CV.I. 8.1</t>
  </si>
  <si>
    <t>CV.I. 8.2</t>
  </si>
  <si>
    <t>CV.I. 8.3</t>
  </si>
  <si>
    <t>CV.I. 8.4</t>
  </si>
  <si>
    <t>CV.C. 8.1</t>
  </si>
  <si>
    <t>CV.C. 8.2</t>
  </si>
  <si>
    <t>CV.C. 8.3</t>
  </si>
  <si>
    <t>CV.C. 8.4</t>
  </si>
  <si>
    <t>● Lista de comprobación sobre doble financiación (puede servir de referencia la prevista en el Anexo III.D de la Orden HFP/1030/2021, de 29 de septiembre, por la que se configura el sistema de gestión del Plan de Recuperación, Transformación y Resiliencia).
● Verificar que laresolución administrativa advierta sobre la prohibición de doble financiación, con referencia a los artículos 191 del Reglamento 2018/1046 Financiero de la Unión y  9 del Reglamento 2021/241 por el que se establece el MRR, trasladando  a que la entidad ejecutora del subproyecto requiera al beneficiario final  la obligación de información sobre cualesquiera otros fondos (no sólo europeos) que hayan contribuido a la financiación de los mismos costes.
● Verificación de las declaraciones responsables de otras fuentes de financiación que incluyan las ayudas o subvenciones u otros instrumentos jurídicos que se hayan obtenido o solicitado para financiar las actuaciones correspondientes, tanto en el momento de formalizar la solicitud, como en cualquier momento posterior en que se produzca esta circunstancia.
● Verificar la realización de cuadros de financiación al nivel de proyecto/subproyecto/ línea de acción que proceda. 
● Obligar a la entidad ejecutora del subproyecto a que establezca medidas que impidan que se produzca un exceso de financiación de las actividades (por ejemplo, establecer la cofinanciación de convenios en base a porcentajes complementarios).</t>
  </si>
  <si>
    <t xml:space="preserve"> Instrumento de Gestión </t>
  </si>
  <si>
    <t>Riesgo: Incumplimiento de la prohibición de doble financiación.</t>
  </si>
  <si>
    <t xml:space="preserve">Ref. del Riesgo </t>
  </si>
  <si>
    <t>MP.I. 10.XX</t>
  </si>
  <si>
    <t>MP.C. 10.XX</t>
  </si>
  <si>
    <t>OP.C. 2.1</t>
  </si>
  <si>
    <t>OP.C. 2.3</t>
  </si>
  <si>
    <t>OP.C. 2.XX</t>
  </si>
  <si>
    <t>ENTIDAD PÚBLICA: MATERIALIZACIÓN DEL RIESGO DE EXPOSICIÓN A LA DOBLE FINANCIACIÓN.</t>
  </si>
  <si>
    <t>Entidad Pública</t>
  </si>
  <si>
    <t>INSTRUCCIONES DE USO DE LA HERRAMIENTA DE EVALUACIÓN RIESGO DE DOBLE FINANCIACIÓN (MATRIZ DE RIESGOS)</t>
  </si>
  <si>
    <t>Transformación y Resiliencia. (PRTR).</t>
  </si>
  <si>
    <r>
      <t xml:space="preserve">1. Por </t>
    </r>
    <r>
      <rPr>
        <b/>
        <sz val="11"/>
        <rFont val="Calibri"/>
        <family val="2"/>
        <scheme val="minor"/>
      </rPr>
      <t xml:space="preserve">método de gestión para </t>
    </r>
    <r>
      <rPr>
        <b/>
        <u/>
        <sz val="11"/>
        <rFont val="Calibri"/>
        <family val="2"/>
        <scheme val="minor"/>
      </rPr>
      <t>entidades pública</t>
    </r>
    <r>
      <rPr>
        <b/>
        <sz val="11"/>
        <rFont val="Calibri"/>
        <family val="2"/>
        <scheme val="minor"/>
      </rPr>
      <t>s</t>
    </r>
    <r>
      <rPr>
        <sz val="11"/>
        <rFont val="Calibri"/>
        <family val="2"/>
        <scheme val="minor"/>
      </rPr>
      <t>(EPU): 1. Subvenciones (S); 2. Contratación (C); 3. Convenios (CV);  4. Medios propios (MP),5. Otros Proced Adm (OP) ;</t>
    </r>
  </si>
  <si>
    <t xml:space="preserve">● Descripción del Riesgo : </t>
  </si>
  <si>
    <r>
      <t xml:space="preserve">La referencia secuencial para el riesgo de incumplimiento de la prohibición de doble financiación para </t>
    </r>
    <r>
      <rPr>
        <b/>
        <sz val="11"/>
        <color theme="1"/>
        <rFont val="Calibri"/>
        <family val="2"/>
        <scheme val="minor"/>
      </rPr>
      <t>entidades públicas</t>
    </r>
    <r>
      <rPr>
        <sz val="11"/>
        <color theme="1"/>
        <rFont val="Calibri"/>
        <family val="2"/>
        <scheme val="minor"/>
      </rPr>
      <t xml:space="preserve"> es la siguiente: </t>
    </r>
  </si>
  <si>
    <t>La matriz de riesgos se ha estructurado de la siguiente forma:</t>
  </si>
  <si>
    <t xml:space="preserve">● Resultado de la Autoevaluación: Donde se calculará automáticamente el resultado de los siguientes riesgos: </t>
  </si>
  <si>
    <t>Se incluye como gasto subvencionable el IVA compensable.</t>
  </si>
  <si>
    <r>
      <rPr>
        <b/>
        <i/>
        <sz val="9"/>
        <color theme="1"/>
        <rFont val="Calibri"/>
        <family val="2"/>
        <scheme val="minor"/>
      </rPr>
      <t xml:space="preserve">Para la convocatorias UNICO I+D 6G 2021 se incluyen gastos subvencionables no aceptados en la convocatoria, tales como por ejemplo </t>
    </r>
    <r>
      <rPr>
        <i/>
        <sz val="9"/>
        <color theme="1"/>
        <rFont val="Calibri"/>
        <family val="2"/>
        <scheme val="minor"/>
      </rPr>
      <t xml:space="preserve">
</t>
    </r>
    <r>
      <rPr>
        <i/>
        <sz val="8"/>
        <color theme="1"/>
        <rFont val="Calibri"/>
        <family val="2"/>
        <scheme val="minor"/>
      </rPr>
      <t xml:space="preserve">
- Iva o impuestos compensables.
- En los casos que proceda, los complementos de los gastos de personal propio.
- Los costes de ampliación o renovación de patentes de derechos de propiedad industrial e intelectual 
- Gastos de subcontratación de actividades que no supongan al menos un 70% de la cuantia total de la subvención. 
</t>
    </r>
    <r>
      <rPr>
        <b/>
        <i/>
        <sz val="9"/>
        <color theme="1"/>
        <rFont val="Calibri"/>
        <family val="2"/>
        <scheme val="minor"/>
      </rPr>
      <t xml:space="preserve">
Incumplimiento en la subcontratación de las actividades para la convocatorias UNICO I+D 6G 2021. Produciendose por ejemplo las siguientes situaciones:
</t>
    </r>
    <r>
      <rPr>
        <i/>
        <sz val="8"/>
        <color theme="1"/>
        <rFont val="Calibri"/>
        <family val="2"/>
        <scheme val="minor"/>
      </rPr>
      <t>- Que no se subcontrate a un mínimo de 60% de empresas y un minimo del 15% de PYMES con experiencia en Proyectos I+D+i en tecnologias avanzadas de redes móviles.
- Que no se subcontrate a por encima del máximo del 5% de centros y fundaciones públicas y universidades con los requisitos indicados en la convocatoria.
- Que los subcontratistas, subcontraten las actividades objeto de ayuda.</t>
    </r>
  </si>
  <si>
    <r>
      <rPr>
        <b/>
        <i/>
        <sz val="9"/>
        <color theme="1"/>
        <rFont val="Calibri"/>
        <family val="2"/>
        <scheme val="minor"/>
      </rPr>
      <t xml:space="preserve">
Para la convocatorias UNICO Sectorial 5G: Emergencias  incluyen gastos subvencionables no aceptados en la convocatoria, tales como por ejemplo:
-</t>
    </r>
    <r>
      <rPr>
        <i/>
        <sz val="9"/>
        <color theme="1"/>
        <rFont val="Calibri"/>
        <family val="2"/>
        <scheme val="minor"/>
      </rPr>
      <t xml:space="preserve"> Iva o impuestos compensables.</t>
    </r>
    <r>
      <rPr>
        <b/>
        <i/>
        <sz val="9"/>
        <color theme="1"/>
        <rFont val="Calibri"/>
        <family val="2"/>
        <scheme val="minor"/>
      </rPr>
      <t xml:space="preserve">
</t>
    </r>
    <r>
      <rPr>
        <i/>
        <sz val="8"/>
        <color theme="1"/>
        <rFont val="Calibri"/>
        <family val="2"/>
        <scheme val="minor"/>
      </rPr>
      <t>- Los complementos de los gastos de personal propio.
- Gastos de personal no dedicado al proyecto.
- Gastos de ampliación o renovación de aquellas patentes no generadas durante el período de ejecución del proyecto
- Gastos de subcontratación superiores al 100% del presupuesto financiable.</t>
    </r>
  </si>
  <si>
    <t xml:space="preserve">●  Establecer medidas de comprobación de autorización del gasto.  
</t>
  </si>
  <si>
    <t>Indicador de riesgo según convocatoria</t>
  </si>
  <si>
    <t>Actuacion</t>
  </si>
  <si>
    <t>UNICO I+D 6G 2021</t>
  </si>
  <si>
    <t>UNICO Sectorial 5G: Emergencias</t>
  </si>
  <si>
    <t>Actuación a evaluar</t>
  </si>
  <si>
    <t>Otras</t>
  </si>
  <si>
    <t>No aplica</t>
  </si>
  <si>
    <t>3. Para su facilidad, filtre la tabla respecto a la celda B13.</t>
  </si>
  <si>
    <t>INSTRUCCIONES DE USO DE LA HERRAMIENTA DE EVALUACIÓN RIESGO DE INCUMPLIMIENTO DE LAS OBLIGACIONES DE PROHIBICIÓN DE DOBLE FINANCIACIÓN. (MATRIZ DE RIESGOS)</t>
  </si>
  <si>
    <t>El equipo de autoevaluación debe de rellenar únicamente las casillas en blanco</t>
  </si>
  <si>
    <r>
      <t xml:space="preserve">La financiación aportada por terceros no es finalista y no existe un criterio de reparto de la misma.
</t>
    </r>
    <r>
      <rPr>
        <sz val="9"/>
        <color theme="1"/>
        <rFont val="Calibri"/>
        <family val="2"/>
        <scheme val="minor"/>
      </rPr>
      <t xml:space="preserve">
En el convenio o acuerdo de financiación de terceros no se señala específicamente las actuaciones a las que se destinan las cuantías financiadas.</t>
    </r>
  </si>
  <si>
    <r>
      <t xml:space="preserve">Si los equipos, el personal, los servicios o productos </t>
    </r>
    <r>
      <rPr>
        <b/>
        <sz val="9"/>
        <color theme="1"/>
        <rFont val="Calibri"/>
        <family val="2"/>
        <scheme val="minor"/>
      </rPr>
      <t>se utilizan de modo compartido con otros proyectos no pertenecientes al PRTR</t>
    </r>
    <r>
      <rPr>
        <sz val="9"/>
        <color theme="1"/>
        <rFont val="Calibri"/>
        <family val="2"/>
        <scheme val="minor"/>
      </rPr>
      <t xml:space="preserve">, el método de imputación de gastos/costes </t>
    </r>
    <r>
      <rPr>
        <b/>
        <sz val="9"/>
        <color theme="1"/>
        <rFont val="Calibri"/>
        <family val="2"/>
        <scheme val="minor"/>
      </rPr>
      <t xml:space="preserve"> no esta basado en un método de cálculo justo, real, equitativo y verificable.</t>
    </r>
  </si>
  <si>
    <t xml:space="preserve">
● (6) para subvenciones (S.R6)
● (9) para Contratación (C.R9)
● (8) para Convenios (CV.R8)
● (10) para Medios Propios (MP.R10)
● (2) para Otros Procedimientos.(OP.R2)</t>
  </si>
  <si>
    <r>
      <t xml:space="preserve">2. La entidad que proceda a realizar el ejercicio de evaluación </t>
    </r>
    <r>
      <rPr>
        <b/>
        <sz val="11"/>
        <rFont val="Calibri"/>
        <family val="2"/>
        <scheme val="minor"/>
      </rPr>
      <t>deberá elegir el método de gestión que le corresponda.</t>
    </r>
  </si>
  <si>
    <t>Ej.  Si como entidad pública ha convocado dos subvenciones diferentes y desea analizar de modo separado el riesgo de incumplimiento de las obligaciones de comunicación en relación a esas dos convocatorias, debe rellenar la evaluación en la referencia S.R6 y crear una nueva referencia S.R6.1 para la siguiente convocatoria, analizando como mínimo los indicadores de riesgo y controles propuestos y creando y completando en las hojas de métodos de gestión e indicadores de riesgos las correspondientes filas.</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</si>
  <si>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</si>
  <si>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</si>
  <si>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Las subvenciones otorgadas con fondos del MRR y las subvenciones financiadas con otros fondos no han quedado reflejadas en la BDNS</t>
  </si>
  <si>
    <t>Las contratos otorgados con fondos del MRR y las contratos financiados con otros fondos no han quedado reflejadas en la Plataforma de contratación del Sector público o equivalente.</t>
  </si>
  <si>
    <r>
      <t xml:space="preserve">Esta previsto que el subproyecto y/o actuaciones de subproyecto de uno o varios cofinanciadores este financiado con fondos del Mecanismo de Recuperación y Resiliencia (en adelante MRR) y con otros fondos nacionales o extranjeros. 
</t>
    </r>
    <r>
      <rPr>
        <b/>
        <sz val="9"/>
        <color indexed="8"/>
        <rFont val="Calibri"/>
        <family val="2"/>
        <scheme val="minor"/>
      </rPr>
      <t xml:space="preserve">
</t>
    </r>
    <r>
      <rPr>
        <sz val="9"/>
        <color indexed="8"/>
        <rFont val="Calibri"/>
        <family val="2"/>
        <scheme val="minor"/>
      </rPr>
      <t>E</t>
    </r>
    <r>
      <rPr>
        <sz val="9"/>
        <color theme="1"/>
        <rFont val="Calibri"/>
        <family val="2"/>
        <scheme val="minor"/>
      </rPr>
      <t>l beneficiario recibe distintas ayudas y se está produciendo un lucro o un exceso de cofinanciación, incumpliéndose la prohibición prevista en el artículo 191 del Reglamento (UE, Euratom) 2018/1046, del Parlamento Europeo y del Consejo, de 18 de julio de 2018, sobre las normas financieras aplicables al Presupuesto General de la Unión y recogido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</si>
  <si>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No se  identifican los costes mediante: a) Sistema de contabilidad separado o b) un código contable adecuado.</t>
  </si>
  <si>
    <t>No existe documentación acreditativa (p.ej. facturas, certificaciones) de que la financiación procedente de otros instrumentos no se ha empleado en cubrir los mismos costes financiados con los fondos del MRR.</t>
  </si>
  <si>
    <t>S.I. 6.2</t>
  </si>
  <si>
    <t>S.C. 6.2</t>
  </si>
  <si>
    <t>OP.I. 2.2</t>
  </si>
  <si>
    <t>OP.C. 2.2</t>
  </si>
  <si>
    <t>OP.C. 2.4</t>
  </si>
  <si>
    <t>OP.I. 2.4</t>
  </si>
  <si>
    <r>
      <rPr>
        <b/>
        <sz val="9"/>
        <color theme="1"/>
        <rFont val="Calibri"/>
        <family val="2"/>
        <scheme val="minor"/>
      </rPr>
      <t xml:space="preserve">Existen gastos comunes entre beneficiarios </t>
    </r>
    <r>
      <rPr>
        <sz val="9"/>
        <color theme="1"/>
        <rFont val="Calibri"/>
        <family val="2"/>
        <scheme val="minor"/>
      </rPr>
      <t>sin que este regulado el reparto de los gastos comunes entre beneficiarios, o bien este previsto en el régimen de partificación en el instrumento jurídico de la ayuda.</t>
    </r>
  </si>
  <si>
    <t>S.I. 6.9</t>
  </si>
  <si>
    <t>S.C. 6.9</t>
  </si>
  <si>
    <t>C.I. 9.8</t>
  </si>
  <si>
    <t>C.C. 9.8</t>
  </si>
  <si>
    <t>CV.I. 8.5</t>
  </si>
  <si>
    <t>MP.I. 10.5</t>
  </si>
  <si>
    <t>CV.C. 8.5</t>
  </si>
  <si>
    <t>MP.C. 10.5</t>
  </si>
  <si>
    <t>OP.I. 2.5</t>
  </si>
  <si>
    <t>OP.C. 2.5</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</si>
  <si>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</si>
  <si>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</si>
  <si>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Panel de Inicio de Entidades Responsables de Actuaciones de Subproyectos del Plan de Recuperación</t>
  </si>
  <si>
    <t>4. Rellene los campos habilitados. Puede comprobar en la columna K de la pestaña de Métodos de Gestión si ha completado todos los campos necesarios o no. Por favor, continue hasta tener completada toda la evaluación.</t>
  </si>
  <si>
    <t>5. Complete y remita la evaluación en caso de estar habilitado por la Herramienta de reporte del PRTR de subproyectos (HRS), puede acceder mediante el enlace</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</si>
  <si>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</si>
  <si>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</si>
  <si>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</si>
  <si>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 xml:space="preserve">Reglamento 2018/1046 Financiero de la Unión </t>
  </si>
  <si>
    <t>Reglamento 2021/241 por el que se establece el MRR</t>
  </si>
  <si>
    <t>Orientaciones en relación con la prevención de la doble financiación en el ámbito del Plan de Recuperación, Transformación y Resiliencia.</t>
  </si>
  <si>
    <t>Guía del Sistema de seguimiento y acreditación del cumplimiento de Hitos y Objetivos en el ámbito del plan de recuperación, transformación y resiliencia.</t>
  </si>
  <si>
    <t>Documentos y Enlaces de interes en el PRTR - Council Implementing Decision (o CID).</t>
  </si>
  <si>
    <t>Resolución 1/2022, de 12 de abril, de la Secretaria General de Fondos Europeos, por la que se establecen instrucciones a fin de clarificar la condición de entidad ejecutora.</t>
  </si>
  <si>
    <t>Directiva (UE) 2017/1371 del Parlamento Europeo y del Consejo de 5 de julio de 2017 sobre la lucha contra el fraude que afecta a los intereses financieros de la Unión a través del Derecho penal</t>
  </si>
  <si>
    <t xml:space="preserve">UNICO Demanda CCAA -  Servicios Públicos </t>
  </si>
  <si>
    <r>
      <rPr>
        <b/>
        <i/>
        <sz val="9"/>
        <color theme="1"/>
        <rFont val="Calibri"/>
        <family val="2"/>
        <scheme val="minor"/>
      </rPr>
      <t xml:space="preserve">Para la convocatorias UNICO DEMANDA CCAA ( Servicios Públicos)  del C15.I02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</si>
  <si>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C15.I02.P01.01</t>
  </si>
  <si>
    <t>UNICO Demanda CCAA -  Industrias y Empresas (polígonos)</t>
  </si>
  <si>
    <r>
      <rPr>
        <b/>
        <i/>
        <sz val="9"/>
        <color theme="1"/>
        <rFont val="Calibri"/>
        <family val="2"/>
        <scheme val="minor"/>
      </rPr>
      <t xml:space="preserve">Para la convocatorias UNICO DEMANDA CCAA ( Industria y empresas, polígonos) el C15.I02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</si>
  <si>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C15.I02.P01.02</t>
  </si>
  <si>
    <t>UNICO Demanda CCAA - Bono Social</t>
  </si>
  <si>
    <r>
      <rPr>
        <b/>
        <i/>
        <sz val="9"/>
        <color theme="1"/>
        <rFont val="Calibri"/>
        <family val="2"/>
        <scheme val="minor"/>
      </rPr>
      <t xml:space="preserve">Para la convocatorias UNICO DEMANDA CCAA ( Bono social )  del C15.I03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</si>
  <si>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C15.I03.P01.01</t>
  </si>
  <si>
    <t xml:space="preserve">UNICO Demanda CCAA - Edificios </t>
  </si>
  <si>
    <r>
      <rPr>
        <b/>
        <i/>
        <sz val="9"/>
        <color theme="1"/>
        <rFont val="Calibri"/>
        <family val="2"/>
        <scheme val="minor"/>
      </rPr>
      <t xml:space="preserve">Para la convocatorias UNICO DEMANDA CCAA ( Edificios) del C15.I04 )se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</si>
  <si>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C15.I04.P01.01</t>
  </si>
  <si>
    <t>C15.I06.P01.06</t>
  </si>
  <si>
    <t>UNICO I+D - 6G 2022-Subprograma de infraestructuras de investigación y equipamiento científico-técnico</t>
  </si>
  <si>
    <r>
      <rPr>
        <b/>
        <i/>
        <sz val="9"/>
        <color theme="1"/>
        <rFont val="Calibri"/>
        <family val="2"/>
        <scheme val="minor"/>
      </rPr>
      <t xml:space="preserve">Para el </t>
    </r>
    <r>
      <rPr>
        <b/>
        <i/>
        <u/>
        <sz val="9"/>
        <color theme="1"/>
        <rFont val="Calibri"/>
        <family val="2"/>
        <scheme val="minor"/>
      </rPr>
      <t>Subprograma de infraestructuras de investigación y equipamiento científico-técnico</t>
    </r>
    <r>
      <rPr>
        <b/>
        <i/>
        <sz val="9"/>
        <color theme="1"/>
        <rFont val="Calibri"/>
        <family val="2"/>
        <scheme val="minor"/>
      </rPr>
      <t xml:space="preserve"> de la convocatorias UNICO I+D 6G </t>
    </r>
    <r>
      <rPr>
        <b/>
        <i/>
        <u/>
        <sz val="9"/>
        <color theme="1"/>
        <rFont val="Calibri"/>
        <family val="2"/>
        <scheme val="minor"/>
      </rPr>
      <t>2022</t>
    </r>
    <r>
      <rPr>
        <b/>
        <i/>
        <sz val="9"/>
        <color theme="1"/>
        <rFont val="Calibri"/>
        <family val="2"/>
        <scheme val="minor"/>
      </rPr>
      <t xml:space="preserve">  incluyen gastos subvencionables no aceptados en la convocatoria (Anexo 2), tales como por ejemplo: 
</t>
    </r>
    <r>
      <rPr>
        <i/>
        <sz val="9"/>
        <color theme="1"/>
        <rFont val="Calibri"/>
        <family val="2"/>
        <scheme val="minor"/>
      </rPr>
      <t>● Para la</t>
    </r>
    <r>
      <rPr>
        <b/>
        <i/>
        <sz val="9"/>
        <color theme="1"/>
        <rFont val="Calibri"/>
        <family val="2"/>
        <scheme val="minor"/>
      </rPr>
      <t xml:space="preserve"> </t>
    </r>
    <r>
      <rPr>
        <b/>
        <i/>
        <u/>
        <sz val="9"/>
        <color theme="1"/>
        <rFont val="Calibri"/>
        <family val="2"/>
        <scheme val="minor"/>
      </rPr>
      <t>Modalidad de Infraestructuras científicas y técnicas:</t>
    </r>
    <r>
      <rPr>
        <i/>
        <sz val="9"/>
        <color theme="1"/>
        <rFont val="Calibri"/>
        <family val="2"/>
        <scheme val="minor"/>
      </rPr>
      <t xml:space="preserve">
</t>
    </r>
    <r>
      <rPr>
        <i/>
        <sz val="8"/>
        <color theme="4" tint="-0.249977111117893"/>
        <rFont val="Calibri"/>
        <family val="2"/>
        <scheme val="minor"/>
      </rPr>
      <t>-</t>
    </r>
    <r>
      <rPr>
        <i/>
        <sz val="8"/>
        <color theme="1"/>
        <rFont val="Calibri"/>
        <family val="2"/>
        <scheme val="minor"/>
      </rPr>
      <t xml:space="preserve"> Gastos de mantenimiento o reparación o mejora.
</t>
    </r>
    <r>
      <rPr>
        <i/>
        <sz val="8"/>
        <color theme="4" tint="-0.249977111117893"/>
        <rFont val="Calibri"/>
        <family val="2"/>
        <scheme val="minor"/>
      </rPr>
      <t xml:space="preserve">- Gastos de movilidad, viaje, dietas, 
</t>
    </r>
    <r>
      <rPr>
        <i/>
        <sz val="8"/>
        <color rgb="FFFF3300"/>
        <rFont val="Calibri"/>
        <family val="2"/>
        <scheme val="minor"/>
      </rPr>
      <t>-</t>
    </r>
    <r>
      <rPr>
        <i/>
        <sz val="8"/>
        <color rgb="FF0070C0"/>
        <rFont val="Calibri"/>
        <family val="2"/>
        <scheme val="minor"/>
      </rPr>
      <t xml:space="preserve"> Gastos </t>
    </r>
    <r>
      <rPr>
        <i/>
        <sz val="8"/>
        <color theme="8" tint="-0.249977111117893"/>
        <rFont val="Calibri"/>
        <family val="2"/>
        <scheme val="minor"/>
      </rPr>
      <t>de personal  d</t>
    </r>
    <r>
      <rPr>
        <i/>
        <sz val="8"/>
        <color theme="4" tint="-0.249977111117893"/>
        <rFont val="Calibri"/>
        <family val="2"/>
        <scheme val="minor"/>
      </rPr>
      <t xml:space="preserve">e nueva incorporación sin dedicación en exclusiva.
- Gastos de personal por horas no efectivamente trabajadas, ni vinculadas al proyecto.
- La obra civil que no sea la establecida en el apartado 2 (Anexo 2).
</t>
    </r>
    <r>
      <rPr>
        <i/>
        <sz val="8"/>
        <color theme="1"/>
        <rFont val="Calibri"/>
        <family val="2"/>
        <scheme val="minor"/>
      </rPr>
      <t xml:space="preserve">
</t>
    </r>
    <r>
      <rPr>
        <b/>
        <i/>
        <sz val="9"/>
        <rFont val="Calibri"/>
        <family val="2"/>
        <scheme val="minor"/>
      </rPr>
      <t xml:space="preserve">● Para la </t>
    </r>
    <r>
      <rPr>
        <b/>
        <i/>
        <u/>
        <sz val="9"/>
        <rFont val="Calibri"/>
        <family val="2"/>
        <scheme val="minor"/>
      </rPr>
      <t xml:space="preserve">Modalidad de Equipamiento científico y técnico:
</t>
    </r>
    <r>
      <rPr>
        <i/>
        <sz val="9"/>
        <rFont val="Calibri"/>
        <family val="2"/>
        <scheme val="minor"/>
      </rPr>
      <t>- Gastos de equipamiento de segunda mano
- Gastos de formación no incluidos en el precio de adquisición del equipo.
- Gastos de alquiler de equipos</t>
    </r>
    <r>
      <rPr>
        <b/>
        <i/>
        <u/>
        <sz val="9"/>
        <rFont val="Calibri"/>
        <family val="2"/>
        <scheme val="minor"/>
      </rPr>
      <t xml:space="preserve">
</t>
    </r>
    <r>
      <rPr>
        <i/>
        <sz val="9"/>
        <rFont val="Calibri"/>
        <family val="2"/>
        <scheme val="minor"/>
      </rPr>
      <t xml:space="preserve"> - Las actuaciones llevadas a cabo mediante arrendamiento (renting) o arrendamiento financiero (leasing), aunque se contemple la obligación de compra al final del contrato.
- La obra civil que no sea la establecida en el apartado 3 (Anexo 2).
- Los gastos de gestión de la ayuda concedida.
● Para</t>
    </r>
    <r>
      <rPr>
        <b/>
        <i/>
        <u/>
        <sz val="9"/>
        <rFont val="Calibri"/>
        <family val="2"/>
        <scheme val="minor"/>
      </rPr>
      <t xml:space="preserve"> ambas modalidades:</t>
    </r>
    <r>
      <rPr>
        <i/>
        <sz val="9"/>
        <rFont val="Calibri"/>
        <family val="2"/>
        <scheme val="minor"/>
      </rPr>
      <t xml:space="preserve">
- Inversiones y gastos correspondientes a gastos subvencionables con fecha final de ejecución </t>
    </r>
    <r>
      <rPr>
        <b/>
        <i/>
        <sz val="9"/>
        <rFont val="Calibri"/>
        <family val="2"/>
        <scheme val="minor"/>
      </rPr>
      <t>posterior a 30/06/2025</t>
    </r>
    <r>
      <rPr>
        <i/>
        <sz val="9"/>
        <rFont val="Calibri"/>
        <family val="2"/>
        <scheme val="minor"/>
      </rPr>
      <t xml:space="preserve">
-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
- Costes indirectos.
</t>
    </r>
    <r>
      <rPr>
        <b/>
        <i/>
        <sz val="9"/>
        <color rgb="FF00B050"/>
        <rFont val="Calibri"/>
        <family val="2"/>
        <scheme val="minor"/>
      </rPr>
      <t xml:space="preserve">Incumplimiento en la subcontratación ( Anexo 3) de las actividades para la convocatorias UNICO I+D 6G 2022 produciendose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(90% del presupuesto financiable para la modalidad infraestructuras científico-técnicas y 50% para la modalidad de equipamiento científico-técnico)</t>
    </r>
  </si>
  <si>
    <t>C15.I06.P01.20</t>
  </si>
  <si>
    <t>UNICO I+D - 6G 2023 - Subprograma de infraestructuras de investigación y equipamiento científico-técnico</t>
  </si>
  <si>
    <t>C15.I06.P01.17</t>
  </si>
  <si>
    <t>C15.I06.P01.14</t>
  </si>
  <si>
    <t>COD_ACTUACION</t>
  </si>
  <si>
    <r>
      <rPr>
        <b/>
        <i/>
        <sz val="9"/>
        <color theme="1"/>
        <rFont val="Calibri"/>
        <family val="2"/>
        <scheme val="minor"/>
      </rPr>
      <t xml:space="preserve">Para el </t>
    </r>
    <r>
      <rPr>
        <b/>
        <i/>
        <u/>
        <sz val="9"/>
        <color theme="1"/>
        <rFont val="Calibri"/>
        <family val="2"/>
        <scheme val="minor"/>
      </rPr>
      <t>Subprograma de infraestructuras de investigación y equipamiento científico-técnico</t>
    </r>
    <r>
      <rPr>
        <b/>
        <i/>
        <sz val="9"/>
        <color theme="1"/>
        <rFont val="Calibri"/>
        <family val="2"/>
        <scheme val="minor"/>
      </rPr>
      <t xml:space="preserve"> de la convocatorias UNICO I+D 6G </t>
    </r>
    <r>
      <rPr>
        <b/>
        <i/>
        <u/>
        <sz val="9"/>
        <color theme="1"/>
        <rFont val="Calibri"/>
        <family val="2"/>
        <scheme val="minor"/>
      </rPr>
      <t>2023</t>
    </r>
    <r>
      <rPr>
        <b/>
        <i/>
        <sz val="9"/>
        <color theme="1"/>
        <rFont val="Calibri"/>
        <family val="2"/>
        <scheme val="minor"/>
      </rPr>
      <t xml:space="preserve">  incluyen gastos subvencionables no aceptados en la convocatoria (Anexo 2), tales como por ejemplo: 
</t>
    </r>
    <r>
      <rPr>
        <i/>
        <sz val="9"/>
        <color theme="1"/>
        <rFont val="Calibri"/>
        <family val="2"/>
        <scheme val="minor"/>
      </rPr>
      <t>● Para la</t>
    </r>
    <r>
      <rPr>
        <b/>
        <i/>
        <sz val="9"/>
        <color theme="1"/>
        <rFont val="Calibri"/>
        <family val="2"/>
        <scheme val="minor"/>
      </rPr>
      <t xml:space="preserve"> </t>
    </r>
    <r>
      <rPr>
        <b/>
        <i/>
        <u/>
        <sz val="9"/>
        <color theme="1"/>
        <rFont val="Calibri"/>
        <family val="2"/>
        <scheme val="minor"/>
      </rPr>
      <t>Modalidad de Infraestructuras científicas y técnicas:</t>
    </r>
    <r>
      <rPr>
        <i/>
        <sz val="9"/>
        <color theme="1"/>
        <rFont val="Calibri"/>
        <family val="2"/>
        <scheme val="minor"/>
      </rPr>
      <t xml:space="preserve">
</t>
    </r>
    <r>
      <rPr>
        <i/>
        <sz val="8"/>
        <color theme="4" tint="-0.249977111117893"/>
        <rFont val="Calibri"/>
        <family val="2"/>
        <scheme val="minor"/>
      </rPr>
      <t>-</t>
    </r>
    <r>
      <rPr>
        <i/>
        <sz val="8"/>
        <color theme="1"/>
        <rFont val="Calibri"/>
        <family val="2"/>
        <scheme val="minor"/>
      </rPr>
      <t xml:space="preserve"> Gastos de mantenimiento o reparación o mejora.
</t>
    </r>
    <r>
      <rPr>
        <i/>
        <sz val="8"/>
        <color theme="4" tint="-0.249977111117893"/>
        <rFont val="Calibri"/>
        <family val="2"/>
        <scheme val="minor"/>
      </rPr>
      <t xml:space="preserve">- Gastos de movilidad, viaje, dietas, 
</t>
    </r>
    <r>
      <rPr>
        <i/>
        <sz val="8"/>
        <color rgb="FFFF3300"/>
        <rFont val="Calibri"/>
        <family val="2"/>
        <scheme val="minor"/>
      </rPr>
      <t>-</t>
    </r>
    <r>
      <rPr>
        <i/>
        <sz val="8"/>
        <color rgb="FF0070C0"/>
        <rFont val="Calibri"/>
        <family val="2"/>
        <scheme val="minor"/>
      </rPr>
      <t xml:space="preserve"> Gastos </t>
    </r>
    <r>
      <rPr>
        <i/>
        <sz val="8"/>
        <color theme="8" tint="-0.249977111117893"/>
        <rFont val="Calibri"/>
        <family val="2"/>
        <scheme val="minor"/>
      </rPr>
      <t>de personal  d</t>
    </r>
    <r>
      <rPr>
        <i/>
        <sz val="8"/>
        <color theme="4" tint="-0.249977111117893"/>
        <rFont val="Calibri"/>
        <family val="2"/>
        <scheme val="minor"/>
      </rPr>
      <t xml:space="preserve">e nueva incorporación sin dedicación en exclusiva.
- Gastos de personal por horas no efectivamente trabajadas, ni vinculadas al proyecto.
- La obra civil que no sea la establecida en el apartado 2 (Anexo 2).
</t>
    </r>
    <r>
      <rPr>
        <i/>
        <sz val="8"/>
        <color theme="1"/>
        <rFont val="Calibri"/>
        <family val="2"/>
        <scheme val="minor"/>
      </rPr>
      <t xml:space="preserve">
</t>
    </r>
    <r>
      <rPr>
        <b/>
        <i/>
        <sz val="9"/>
        <rFont val="Calibri"/>
        <family val="2"/>
        <scheme val="minor"/>
      </rPr>
      <t xml:space="preserve">● Para la </t>
    </r>
    <r>
      <rPr>
        <b/>
        <i/>
        <u/>
        <sz val="9"/>
        <rFont val="Calibri"/>
        <family val="2"/>
        <scheme val="minor"/>
      </rPr>
      <t xml:space="preserve">Modalidad de Equipamiento científico y técnico:
</t>
    </r>
    <r>
      <rPr>
        <i/>
        <sz val="9"/>
        <rFont val="Calibri"/>
        <family val="2"/>
        <scheme val="minor"/>
      </rPr>
      <t>- Gastos de equipamiento de segunda mano
- Gastos de formación no incluidos en el precio de adquisición del equipo.
- Gastos de alquiler de equipos</t>
    </r>
    <r>
      <rPr>
        <b/>
        <i/>
        <u/>
        <sz val="9"/>
        <rFont val="Calibri"/>
        <family val="2"/>
        <scheme val="minor"/>
      </rPr>
      <t xml:space="preserve">
</t>
    </r>
    <r>
      <rPr>
        <i/>
        <sz val="9"/>
        <rFont val="Calibri"/>
        <family val="2"/>
        <scheme val="minor"/>
      </rPr>
      <t xml:space="preserve"> - Las actuaciones llevadas a cabo mediante arrendamiento (renting) o arrendamiento financiero (leasing), aunque se contemple la obligación de compra al final del contrato.
- La obra civil que no sea la establecida en el apartado 3 (Anexo 2).
- Los gastos de gestión de la ayuda concedida.
● Para</t>
    </r>
    <r>
      <rPr>
        <b/>
        <i/>
        <u/>
        <sz val="9"/>
        <rFont val="Calibri"/>
        <family val="2"/>
        <scheme val="minor"/>
      </rPr>
      <t xml:space="preserve"> ambas modalidades:</t>
    </r>
    <r>
      <rPr>
        <i/>
        <sz val="9"/>
        <rFont val="Calibri"/>
        <family val="2"/>
        <scheme val="minor"/>
      </rPr>
      <t xml:space="preserve">
- Inversiones y gastos correspondientes a gastos subvencionables con fecha final de ejecución </t>
    </r>
    <r>
      <rPr>
        <b/>
        <i/>
        <sz val="9"/>
        <rFont val="Calibri"/>
        <family val="2"/>
        <scheme val="minor"/>
      </rPr>
      <t>posterior a 30/06/2025</t>
    </r>
    <r>
      <rPr>
        <i/>
        <sz val="9"/>
        <rFont val="Calibri"/>
        <family val="2"/>
        <scheme val="minor"/>
      </rPr>
      <t xml:space="preserve">
-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
- Costes indirectos.
</t>
    </r>
    <r>
      <rPr>
        <b/>
        <i/>
        <sz val="9"/>
        <color rgb="FF00B050"/>
        <rFont val="Calibri"/>
        <family val="2"/>
        <scheme val="minor"/>
      </rPr>
      <t xml:space="preserve">Incumplimiento en la subcontratación (Anexo 3) de las actividades para la convocatorias UNICO I+D 6G 2023 produciendose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(90% del presupuesto financiable para la modalidad infraestructuras científico-técnicas y 50% para la modalidad de equipamiento científico-técnico)</t>
    </r>
  </si>
  <si>
    <t>UNICO I+D Cloud: centros de I+D</t>
  </si>
  <si>
    <r>
      <t xml:space="preserve">Para la convocatorias </t>
    </r>
    <r>
      <rPr>
        <b/>
        <sz val="9"/>
        <rFont val="Calibri"/>
        <family val="2"/>
        <scheme val="minor"/>
      </rPr>
      <t>UNICO I+D  6G Cloud: centros de I+D</t>
    </r>
    <r>
      <rPr>
        <sz val="9"/>
        <rFont val="Calibri"/>
        <family val="2"/>
        <scheme val="minor"/>
      </rPr>
      <t xml:space="preserve"> se incluyen gastos subvencionables no aceptados en la convocatoria, tales como por ejemplo:
- Iva o impuestos compensables.
- En los casos que proceda, los</t>
    </r>
    <r>
      <rPr>
        <b/>
        <sz val="9"/>
        <rFont val="Calibri"/>
        <family val="2"/>
        <scheme val="minor"/>
      </rPr>
      <t xml:space="preserve"> complementos </t>
    </r>
    <r>
      <rPr>
        <sz val="9"/>
        <rFont val="Calibri"/>
        <family val="2"/>
        <scheme val="minor"/>
      </rPr>
      <t xml:space="preserve">de los gastos de personal propio.
- Costes de </t>
    </r>
    <r>
      <rPr>
        <b/>
        <sz val="9"/>
        <rFont val="Calibri"/>
        <family val="2"/>
        <scheme val="minor"/>
      </rPr>
      <t xml:space="preserve">ampliación o renovación de patentes </t>
    </r>
    <r>
      <rPr>
        <sz val="9"/>
        <rFont val="Calibri"/>
        <family val="2"/>
        <scheme val="minor"/>
      </rPr>
      <t xml:space="preserve">de derechos de propiedad industrial e intelectual no generadas durante el periodo de ejecución del proyecto. 
- </t>
    </r>
    <r>
      <rPr>
        <b/>
        <sz val="9"/>
        <rFont val="Calibri"/>
        <family val="2"/>
        <scheme val="minor"/>
      </rPr>
      <t>Gastos de subcontratación</t>
    </r>
    <r>
      <rPr>
        <sz val="9"/>
        <rFont val="Calibri"/>
        <family val="2"/>
        <scheme val="minor"/>
      </rPr>
      <t xml:space="preserve"> de actividades objeto de ayuda </t>
    </r>
    <r>
      <rPr>
        <b/>
        <sz val="9"/>
        <rFont val="Calibri"/>
        <family val="2"/>
        <scheme val="minor"/>
      </rPr>
      <t>menor al 65%</t>
    </r>
    <r>
      <rPr>
        <sz val="9"/>
        <rFont val="Calibri"/>
        <family val="2"/>
        <scheme val="minor"/>
      </rPr>
      <t xml:space="preserve"> ó </t>
    </r>
    <r>
      <rPr>
        <b/>
        <sz val="9"/>
        <rFont val="Calibri"/>
        <family val="2"/>
        <scheme val="minor"/>
      </rPr>
      <t>por encima del 75 %</t>
    </r>
    <r>
      <rPr>
        <sz val="9"/>
        <rFont val="Calibri"/>
        <family val="2"/>
        <scheme val="minor"/>
      </rPr>
      <t xml:space="preserve"> de la cuantía total de la </t>
    </r>
    <r>
      <rPr>
        <b/>
        <sz val="9"/>
        <rFont val="Calibri"/>
        <family val="2"/>
        <scheme val="minor"/>
      </rPr>
      <t xml:space="preserve">subvención concedida.
</t>
    </r>
    <r>
      <rPr>
        <sz val="9"/>
        <rFont val="Calibri"/>
        <family val="2"/>
        <scheme val="minor"/>
      </rPr>
      <t xml:space="preserve">- </t>
    </r>
    <r>
      <rPr>
        <b/>
        <sz val="9"/>
        <rFont val="Calibri"/>
        <family val="2"/>
        <scheme val="minor"/>
      </rPr>
      <t>Gastos de subcontratación</t>
    </r>
    <r>
      <rPr>
        <sz val="9"/>
        <rFont val="Calibri"/>
        <family val="2"/>
        <scheme val="minor"/>
      </rPr>
      <t xml:space="preserve"> por trabajos de I+D de</t>
    </r>
    <r>
      <rPr>
        <b/>
        <sz val="9"/>
        <rFont val="Calibri"/>
        <family val="2"/>
        <scheme val="minor"/>
      </rPr>
      <t xml:space="preserve"> subcontratistas contratados por los subcontratista</t>
    </r>
    <r>
      <rPr>
        <sz val="9"/>
        <rFont val="Calibri"/>
        <family val="2"/>
        <scheme val="minor"/>
      </rPr>
      <t xml:space="preserve">s de los beneficiarios.
</t>
    </r>
    <r>
      <rPr>
        <b/>
        <sz val="9"/>
        <rFont val="Calibri"/>
        <family val="2"/>
        <scheme val="minor"/>
      </rPr>
      <t xml:space="preserve">Incumplimiento en la subcontratación </t>
    </r>
    <r>
      <rPr>
        <sz val="9"/>
        <rFont val="Calibri"/>
        <family val="2"/>
        <scheme val="minor"/>
      </rPr>
      <t xml:space="preserve">de las actividades para la convocatorias </t>
    </r>
    <r>
      <rPr>
        <b/>
        <sz val="9"/>
        <rFont val="Calibri"/>
        <family val="2"/>
        <scheme val="minor"/>
      </rPr>
      <t xml:space="preserve">UNICO I+D 6G Cloud: centros de I+D, ( Art.6 RD 959/2022) </t>
    </r>
    <r>
      <rPr>
        <sz val="9"/>
        <rFont val="Calibri"/>
        <family val="2"/>
        <scheme val="minor"/>
      </rPr>
      <t xml:space="preserve">produciendose p.ej las siguientes situaciones:
- Que el </t>
    </r>
    <r>
      <rPr>
        <b/>
        <sz val="9"/>
        <rFont val="Calibri"/>
        <family val="2"/>
        <scheme val="minor"/>
      </rPr>
      <t>subcontratista subcontrate más del 75% ó menos del 65%</t>
    </r>
    <r>
      <rPr>
        <sz val="9"/>
        <rFont val="Calibri"/>
        <family val="2"/>
        <scheme val="minor"/>
      </rPr>
      <t xml:space="preserve"> del importe de la ayuda recibida.
- Que el subcontratista subcontrate </t>
    </r>
    <r>
      <rPr>
        <b/>
        <sz val="9"/>
        <rFont val="Calibri"/>
        <family val="2"/>
        <scheme val="minor"/>
      </rPr>
      <t xml:space="preserve">con empresas con demostrada experiencia </t>
    </r>
    <r>
      <rPr>
        <sz val="9"/>
        <rFont val="Calibri"/>
        <family val="2"/>
        <scheme val="minor"/>
      </rPr>
      <t xml:space="preserve">en proyectos I+D </t>
    </r>
    <r>
      <rPr>
        <b/>
        <sz val="9"/>
        <rFont val="Calibri"/>
        <family val="2"/>
        <scheme val="minor"/>
      </rPr>
      <t>por debajo del 65%</t>
    </r>
    <r>
      <rPr>
        <sz val="9"/>
        <rFont val="Calibri"/>
        <family val="2"/>
        <scheme val="minor"/>
      </rPr>
      <t xml:space="preserve">, ó por </t>
    </r>
    <r>
      <rPr>
        <b/>
        <sz val="9"/>
        <rFont val="Calibri"/>
        <family val="2"/>
        <scheme val="minor"/>
      </rPr>
      <t>debajo del 15% a PYMES</t>
    </r>
    <r>
      <rPr>
        <sz val="9"/>
        <rFont val="Calibri"/>
        <family val="2"/>
        <scheme val="minor"/>
      </rPr>
      <t xml:space="preserve"> del importe de la cuantía total de la subvención.
- Que se subcontrate por el beneficiario </t>
    </r>
    <r>
      <rPr>
        <b/>
        <sz val="9"/>
        <rFont val="Calibri"/>
        <family val="2"/>
        <scheme val="minor"/>
      </rPr>
      <t xml:space="preserve">sin pedir el número mínimo de ofertas a diferentes proveedores.
</t>
    </r>
  </si>
  <si>
    <t>C15.I05.P01.02</t>
  </si>
  <si>
    <t>Equipo de Evaluación</t>
  </si>
  <si>
    <t>CR.R9</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</si>
  <si>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</si>
  <si>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</si>
  <si>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</si>
  <si>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</si>
  <si>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</si>
  <si>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</si>
  <si>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</si>
  <si>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1.- INTRODUCCIÓN</t>
  </si>
  <si>
    <t>2.- DEFINICIONES</t>
  </si>
  <si>
    <t>3.- INSTRUCCIONES PARA CUMPLIMENTAR LA MATRIZ</t>
  </si>
  <si>
    <t>4.- RESULTADOS</t>
  </si>
  <si>
    <t>5.- CONCLUSIÓN.</t>
  </si>
  <si>
    <t>6.- FUENTES</t>
  </si>
  <si>
    <t>7.- ENLACES DE INTERÉS</t>
  </si>
  <si>
    <t xml:space="preserve">3. Dentro de cada método de gestión se ofrecen de manera predefinida un conjunto de indicadores de riesgo y controles estándares. Tanto los indicadores como sus controles no pueden modificarse, pero el equipo de evaluación de la entidad pública puede añadir los controles indicadores de riesgo con sus respectivos controles que estime necesarios. 	
</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</si>
  <si>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la prohibición de doble financiación</t>
    </r>
    <r>
      <rPr>
        <sz val="11"/>
        <color theme="1"/>
        <rFont val="Calibri"/>
        <family val="2"/>
        <scheme val="minor"/>
      </rPr>
      <t xml:space="preserve"> establecidos para el Plan de Recuperación,</t>
    </r>
  </si>
  <si>
    <t>● Codificación de la referencia secuencial del riesgo con su método de gestión correspondiente a dicho riesgo.
● Denominación  y descripción del riesgo
● Su método de gestión,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</si>
  <si>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</si>
  <si>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</si>
  <si>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</si>
  <si>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</si>
  <si>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</si>
  <si>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 xml:space="preserve">Controles alternativos </t>
  </si>
  <si>
    <t xml:space="preserve">Son los controles (alternativos a los controles estándares) que tiene implementados o que implementará la entidad, dentro el plazo de ejecución de las actuaciones el PRTR, para reducir el riesgo neto a unos niveles de riesgo objetivo aceptables.	</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</si>
  <si>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</si>
  <si>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la confianza y eficacia del control sin rellenar.</t>
    </r>
  </si>
  <si>
    <r>
      <t xml:space="preserve">En el caso de que el riesgo neto deba reducirse o si no hay controles o el nivel de confianza es bajo, el equipo evaluador deberá indicar cuál </t>
    </r>
    <r>
      <rPr>
        <sz val="11"/>
        <rFont val="Calibri"/>
        <family val="2"/>
        <scheme val="minor"/>
      </rPr>
      <t>es su Plan de Acción (controles alternativos, persona o unidad responsable y fecha de implementación), de acuerdo con las reglas que se indican en el apar</t>
    </r>
    <r>
      <rPr>
        <sz val="11"/>
        <color theme="1"/>
        <rFont val="Calibri"/>
        <family val="2"/>
        <scheme val="minor"/>
      </rPr>
      <t>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</si>
  <si>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 xml:space="preserve">2. Si se procede a evaluar alguna de estos programas: UNICO Demanda CCAA ( Servicios Públicos, Industria y empresas, polígonos, Bono social y Edificios), UNICO I+D 6G 2021, UNICO I+D 6G 2022,2023, </t>
  </si>
  <si>
    <t xml:space="preserve">  UNICO Sectorial  5G 2022 y 2023, UNICO I+D Cloud: centros I+D o UNICO Sectorial 5G: Emergencias, seleccione la misma en " Actuación a evaluar", en caso contrario seleccione "Otras".</t>
  </si>
  <si>
    <t xml:space="preserve"> CONTROLES ESTÁNDARES</t>
  </si>
  <si>
    <t>Descripción del control estándar</t>
  </si>
  <si>
    <t>¿Se ha implementado este control estándar?</t>
  </si>
  <si>
    <t>Control alternativo</t>
  </si>
  <si>
    <t>PLAN DE ACCIÓN</t>
  </si>
  <si>
    <t>Fecha de implementación</t>
  </si>
  <si>
    <t>Efecto combinado de los controles alternativos sobre el IMPACTO del riesgo NETO</t>
  </si>
  <si>
    <t>Efecto combinado de los controles alternativos sobre la PROBABILIDAD del riesgo NETO</t>
  </si>
  <si>
    <t xml:space="preserve"> ●  Contar con procedimientos para la publicación y actualizacion en la Plataforma de contratación del Sector público o equivalente.</t>
  </si>
  <si>
    <t xml:space="preserve">● Con carácter general seguir el criterio de: No  utilizar otros fondos europeos en actuaciones financiadas con el MRR.
● En caso contrario, las  bases  reguladoras  deberán advertir  sobre  la prohibición  de  que  no  han  de  cubrir  los  mismos  costes,  trasladando  la  obligación  al beneficiario  de  que informe  sobre  cualesquiera  otros  fondos  (no  sólo europeos)  que hayan contribuido también a la financiación de las mismas actuaciones. </t>
  </si>
  <si>
    <t>● Con carácter general seguir el criterio de: No establecer gastos comunes entre beneficiarios.
● En caso contrario, establecer en el convenio el régimen de partipación en los mismos por cada parte.</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</si>
  <si>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</si>
  <si>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</si>
  <si>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</si>
  <si>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</si>
  <si>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</si>
  <si>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</si>
  <si>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</si>
  <si>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</si>
  <si>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Las </t>
    </r>
    <r>
      <rPr>
        <b/>
        <sz val="11"/>
        <rFont val="Calibri"/>
        <family val="2"/>
        <scheme val="minor"/>
      </rPr>
      <t>entidades públicas</t>
    </r>
    <r>
      <rPr>
        <sz val="11"/>
        <rFont val="Calibri"/>
        <family val="2"/>
        <scheme val="minor"/>
      </rPr>
      <t xml:space="preserve"> deberán rellenar las pestañas correspondientes a “Resultados”, "Métodos_Gestión_Ent_Publica" e "Indicador_Riesgo_Ent_Publica".</t>
    </r>
  </si>
  <si>
    <t>En dicha pestaña se deberán responder una serie de preguntas.</t>
  </si>
  <si>
    <t>El cuestionario y la evaluación de los indicadores de riesgos deberá ser firmado y remitido a SETELECO cargándolo en la :</t>
  </si>
  <si>
    <t xml:space="preserve"> Herramienta de Reporte de Subproyectos (HRS) </t>
  </si>
  <si>
    <t>Cada riesgo de incumplimiento de la prohibición de doble financiación tiene su listado de posibles indicadores de riesgo y de controles estándar propuestos.</t>
  </si>
  <si>
    <r>
      <t xml:space="preserve">Para cada uno de los métodos de gestión se presenta un </t>
    </r>
    <r>
      <rPr>
        <b/>
        <sz val="11"/>
        <color theme="1"/>
        <rFont val="Calibri"/>
        <family val="2"/>
        <scheme val="minor"/>
      </rPr>
      <t>resumen en la pestaña  "Métodos_Gestión_Ent_Publica".</t>
    </r>
  </si>
  <si>
    <r>
      <t xml:space="preserve">Si es necesario realizar la evaluación correspondiente en relación a más de un método de gestion podrá utilizar los códigos S.R.6, C.R9, CV.R8, MP.R10, OP.R2, y crear </t>
    </r>
    <r>
      <rPr>
        <b/>
        <u/>
        <sz val="11"/>
        <rFont val="Calibri"/>
        <family val="2"/>
        <scheme val="minor"/>
      </rPr>
      <t xml:space="preserve">a partir de las anteriores referencias, </t>
    </r>
    <r>
      <rPr>
        <u/>
        <sz val="11"/>
        <rFont val="Calibri"/>
        <family val="2"/>
        <scheme val="minor"/>
      </rPr>
      <t xml:space="preserve">los indicadores de riesgo que considere necesarios, indicando </t>
    </r>
    <r>
      <rPr>
        <b/>
        <u/>
        <sz val="11"/>
        <rFont val="Calibri"/>
        <family val="2"/>
        <scheme val="minor"/>
      </rPr>
      <t>como mínimo los propuestos en la presente herramienta para su método de gestión.</t>
    </r>
  </si>
  <si>
    <r>
      <t xml:space="preserve">De la misma manera, existe una única referencia para cada </t>
    </r>
    <r>
      <rPr>
        <b/>
        <sz val="11"/>
        <color theme="1"/>
        <rFont val="Calibri"/>
        <family val="2"/>
        <scheme val="minor"/>
      </rPr>
      <t>Indicador de riesgo (I)</t>
    </r>
    <r>
      <rPr>
        <sz val="11"/>
        <color theme="1"/>
        <rFont val="Calibri"/>
        <family val="2"/>
        <scheme val="minor"/>
      </rPr>
      <t xml:space="preserve"> y para cada </t>
    </r>
    <r>
      <rPr>
        <b/>
        <sz val="11"/>
        <color theme="1"/>
        <rFont val="Calibri"/>
        <family val="2"/>
        <scheme val="minor"/>
      </rPr>
      <t>Control (C)</t>
    </r>
    <r>
      <rPr>
        <sz val="11"/>
        <color theme="1"/>
        <rFont val="Calibri"/>
        <family val="2"/>
        <scheme val="minor"/>
      </rPr>
      <t>, habiéndose asignado números secuenciales a los indicadores de riesgo de cada uno de los riesgos (por ejemplo, los indicadores del riesgo S.R1 comienzan como S.I. 1.1., los del riesgo C.R2 como C.I. 2.1., etc…) y números secuenciales a los controles de cada uno de los riesgos (por ejemplo, los controles del riesgo S.R1 comienzan como S.C. 1.1., los del riesgo C.R2 como C.C. 2.1., etc…).</t>
    </r>
  </si>
  <si>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gestión mediante Hitos y Objetivos.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etc...relacionadas con el presente principio transversal de prohibición de doble financiación.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</si>
  <si>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r>
      <t>1: EVALUACIÓN DE LA EXPOSICIÓN A RIESGOS DE DOBLE FINANCIACIÓN - S</t>
    </r>
    <r>
      <rPr>
        <b/>
        <u/>
        <sz val="12"/>
        <color theme="1"/>
        <rFont val="Calibri"/>
        <family val="2"/>
        <scheme val="minor"/>
      </rPr>
      <t>UBVENCIONES (S), CONTRATACIÓN (C), CONVENIO (CV), MEDIOS PROPIOS(MP), OTROS PROCEDIMIENTOS (OP).</t>
    </r>
  </si>
  <si>
    <t>1. Elija el método de gestión: Subvención (S), Contratación (C), Convenio (CV), Medio Propio (MP), Otros Procedimientos (OP) que desea cumplimentar.</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</si>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</sst>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12"/>
      <color theme="1"/>
      <name val="Arial"/>
      <family val="2"/>
    </font>
    <font>
      <b/>
      <sz val="9"/>
      <color indexed="8"/>
      <name val="Calibri"/>
      <family val="2"/>
      <scheme val="minor"/>
    </font>
    <font>
      <sz val="11"/>
      <color theme="1"/>
      <name val="Calibri"/>
      <family val="2"/>
      <scheme val="minor"/>
    </font>
    <font>
      <b/>
      <i/>
      <sz val="9"/>
      <color theme="1"/>
      <name val="Calibri"/>
      <family val="2"/>
      <scheme val="minor"/>
    </font>
    <font>
      <vertAlign val="superscript"/>
      <sz val="10"/>
      <color theme="1"/>
      <name val="Calibri"/>
      <family val="2"/>
      <scheme val="minor"/>
    </font>
    <font>
      <u/>
      <sz val="11"/>
      <color theme="10"/>
      <name val="Calibri"/>
      <family val="2"/>
      <scheme val="minor"/>
    </font>
    <font>
      <sz val="9"/>
      <color indexed="8"/>
      <name val="Calibri"/>
      <family val="2"/>
      <scheme val="minor"/>
    </font>
    <font>
      <b/>
      <i/>
      <sz val="11"/>
      <color theme="1"/>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9"/>
      <color theme="1"/>
      <name val="Calibri"/>
      <family val="2"/>
    </font>
    <font>
      <sz val="10"/>
      <name val="Arial"/>
      <family val="2"/>
    </font>
    <font>
      <sz val="12"/>
      <name val="Arial"/>
      <family val="2"/>
    </font>
    <font>
      <b/>
      <sz val="12"/>
      <name val="Arial"/>
      <family val="2"/>
    </font>
    <font>
      <b/>
      <sz val="11"/>
      <name val="Calibri"/>
      <family val="2"/>
      <scheme val="minor"/>
    </font>
    <font>
      <b/>
      <u/>
      <sz val="11"/>
      <name val="Calibri"/>
      <family val="2"/>
      <scheme val="minor"/>
    </font>
    <font>
      <u/>
      <sz val="11"/>
      <name val="Calibri"/>
      <family val="2"/>
      <scheme val="minor"/>
    </font>
    <font>
      <u/>
      <sz val="11"/>
      <color theme="1"/>
      <name val="Calibri"/>
      <family val="2"/>
      <scheme val="minor"/>
    </font>
    <font>
      <i/>
      <sz val="8"/>
      <color theme="1"/>
      <name val="Calibri"/>
      <family val="2"/>
      <scheme val="minor"/>
    </font>
    <font>
      <b/>
      <i/>
      <sz val="8"/>
      <color theme="1"/>
      <name val="Calibri"/>
      <family val="2"/>
      <scheme val="minor"/>
    </font>
    <font>
      <sz val="9"/>
      <color theme="0"/>
      <name val="Calibri"/>
      <family val="2"/>
      <scheme val="minor"/>
    </font>
    <font>
      <b/>
      <sz val="9"/>
      <color theme="0"/>
      <name val="Calibri"/>
      <family val="2"/>
      <scheme val="minor"/>
    </font>
    <font>
      <sz val="12"/>
      <color theme="0"/>
      <name val="Arial"/>
      <family val="2"/>
    </font>
    <font>
      <b/>
      <sz val="12"/>
      <color theme="0"/>
      <name val="Arial"/>
      <family val="2"/>
    </font>
    <font>
      <sz val="10"/>
      <color theme="0"/>
      <name val="Arial"/>
      <family val="2"/>
    </font>
    <font>
      <u/>
      <sz val="12"/>
      <color theme="10"/>
      <name val="Arial"/>
      <family val="2"/>
    </font>
    <font>
      <sz val="8"/>
      <color rgb="FF00B0F0"/>
      <name val="Calibri"/>
      <family val="2"/>
      <scheme val="minor"/>
    </font>
    <font>
      <sz val="8"/>
      <color rgb="FF548235"/>
      <name val="Calibri"/>
      <family val="2"/>
      <scheme val="minor"/>
    </font>
    <font>
      <b/>
      <i/>
      <u/>
      <sz val="9"/>
      <color theme="1"/>
      <name val="Calibri"/>
      <family val="2"/>
      <scheme val="minor"/>
    </font>
    <font>
      <i/>
      <sz val="8"/>
      <color theme="4" tint="-0.249977111117893"/>
      <name val="Calibri"/>
      <family val="2"/>
      <scheme val="minor"/>
    </font>
    <font>
      <i/>
      <sz val="8"/>
      <color rgb="FFFF3300"/>
      <name val="Calibri"/>
      <family val="2"/>
      <scheme val="minor"/>
    </font>
    <font>
      <i/>
      <sz val="8"/>
      <color rgb="FF0070C0"/>
      <name val="Calibri"/>
      <family val="2"/>
      <scheme val="minor"/>
    </font>
    <font>
      <i/>
      <sz val="8"/>
      <color theme="8" tint="-0.249977111117893"/>
      <name val="Calibri"/>
      <family val="2"/>
      <scheme val="minor"/>
    </font>
    <font>
      <b/>
      <i/>
      <sz val="9"/>
      <name val="Calibri"/>
      <family val="2"/>
      <scheme val="minor"/>
    </font>
    <font>
      <b/>
      <i/>
      <u/>
      <sz val="9"/>
      <name val="Calibri"/>
      <family val="2"/>
      <scheme val="minor"/>
    </font>
    <font>
      <i/>
      <sz val="9"/>
      <name val="Calibri"/>
      <family val="2"/>
      <scheme val="minor"/>
    </font>
    <font>
      <b/>
      <i/>
      <sz val="9"/>
      <color rgb="FF00B050"/>
      <name val="Calibri"/>
      <family val="2"/>
      <scheme val="minor"/>
    </font>
    <font>
      <i/>
      <sz val="8"/>
      <color rgb="FF00B050"/>
      <name val="Calibri"/>
      <family val="2"/>
      <scheme val="minor"/>
    </font>
    <font>
      <i/>
      <sz val="10"/>
      <color theme="1"/>
      <name val="Calibri"/>
      <family val="2"/>
      <scheme val="minor"/>
    </font>
    <font>
      <u/>
      <sz val="11"/>
      <color rgb="FF0070C0"/>
      <name val="Calibri"/>
      <family val="2"/>
      <scheme val="minor"/>
    </font>
  </fonts>
  <fills count="26">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theme="4" tint="0.59999389629810485"/>
        <bgColor indexed="64"/>
      </patternFill>
    </fill>
    <fill>
      <patternFill patternType="solid">
        <fgColor rgb="FF92D050"/>
        <bgColor indexed="64"/>
      </patternFill>
    </fill>
    <fill>
      <patternFill patternType="solid">
        <fgColor theme="7" tint="0.79998168889431442"/>
        <bgColor indexed="64"/>
      </patternFill>
    </fill>
    <fill>
      <patternFill patternType="solid">
        <fgColor rgb="FFFFF2CC"/>
        <bgColor rgb="FF000000"/>
      </patternFill>
    </fill>
    <fill>
      <patternFill patternType="solid">
        <fgColor theme="6" tint="0.59999389629810485"/>
        <bgColor indexed="64"/>
      </patternFill>
    </fill>
    <fill>
      <patternFill patternType="solid">
        <fgColor rgb="FF00B0F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theme="0" tint="-0.34998626667073579"/>
      </top>
      <bottom style="thin">
        <color theme="0" tint="-0.34998626667073579"/>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theme="4" tint="0.39997558519241921"/>
      </top>
      <bottom style="thin">
        <color indexed="64"/>
      </bottom>
      <diagonal/>
    </border>
    <border>
      <left/>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double">
        <color indexed="64"/>
      </bottom>
      <diagonal/>
    </border>
    <border>
      <left/>
      <right/>
      <top style="thin">
        <color theme="4" tint="0.39997558519241921"/>
      </top>
      <bottom style="double">
        <color indexed="64"/>
      </bottom>
      <diagonal/>
    </border>
    <border>
      <left style="thin">
        <color indexed="64"/>
      </left>
      <right style="thin">
        <color indexed="64"/>
      </right>
      <top/>
      <bottom style="thin">
        <color theme="0" tint="-0.34998626667073579"/>
      </bottom>
      <diagonal/>
    </border>
  </borders>
  <cellStyleXfs count="3">
    <xf numFmtId="0" fontId="0" fillId="0" borderId="0"/>
    <xf numFmtId="0" fontId="11" fillId="0" borderId="0"/>
    <xf numFmtId="0" fontId="24" fillId="0" borderId="0" applyNumberFormat="0" applyFill="0" applyBorder="0" applyAlignment="0" applyProtection="0"/>
  </cellStyleXfs>
  <cellXfs count="261">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xf numFmtId="0" fontId="23" fillId="0" borderId="0" xfId="0" applyFont="1" applyAlignment="1">
      <alignment vertical="center"/>
    </xf>
    <xf numFmtId="0" fontId="24" fillId="0" borderId="0" xfId="2" applyAlignment="1">
      <alignment vertical="center"/>
    </xf>
    <xf numFmtId="0" fontId="4" fillId="0" borderId="0" xfId="0" applyFont="1"/>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9" borderId="1" xfId="1" applyFont="1" applyFill="1" applyBorder="1" applyAlignment="1">
      <alignment horizontal="center" vertical="center" wrapText="1"/>
    </xf>
    <xf numFmtId="0" fontId="12" fillId="9" borderId="8" xfId="1" applyFont="1" applyFill="1" applyBorder="1" applyAlignment="1">
      <alignment horizontal="center" vertical="center" wrapText="1"/>
    </xf>
    <xf numFmtId="0" fontId="10" fillId="10" borderId="1" xfId="1" applyFont="1" applyFill="1" applyBorder="1" applyAlignment="1">
      <alignment horizontal="center" vertical="center"/>
    </xf>
    <xf numFmtId="0" fontId="12" fillId="12" borderId="1" xfId="1" applyFont="1" applyFill="1" applyBorder="1" applyAlignment="1">
      <alignment horizontal="center" vertical="center" wrapText="1"/>
    </xf>
    <xf numFmtId="0" fontId="13" fillId="12" borderId="1" xfId="1" applyFont="1" applyFill="1" applyBorder="1" applyAlignment="1">
      <alignment horizontal="center" vertical="center" wrapText="1"/>
    </xf>
    <xf numFmtId="0" fontId="13" fillId="12" borderId="2" xfId="1" applyFont="1" applyFill="1" applyBorder="1" applyAlignment="1">
      <alignment horizontal="center" vertical="center" wrapText="1"/>
    </xf>
    <xf numFmtId="0" fontId="27" fillId="0" borderId="0" xfId="1" applyFont="1"/>
    <xf numFmtId="0" fontId="29" fillId="0" borderId="0" xfId="0" applyFont="1" applyAlignment="1">
      <alignment vertical="center"/>
    </xf>
    <xf numFmtId="0" fontId="10" fillId="6" borderId="1" xfId="0" applyFont="1" applyFill="1" applyBorder="1" applyAlignment="1">
      <alignment vertical="center" wrapText="1"/>
    </xf>
    <xf numFmtId="0" fontId="10" fillId="13" borderId="1" xfId="0" applyFont="1" applyFill="1" applyBorder="1" applyAlignment="1">
      <alignment vertical="center" wrapText="1"/>
    </xf>
    <xf numFmtId="0" fontId="10" fillId="14" borderId="1" xfId="0" applyFont="1" applyFill="1" applyBorder="1" applyAlignment="1">
      <alignment vertical="center" wrapText="1"/>
    </xf>
    <xf numFmtId="0" fontId="30" fillId="9" borderId="1" xfId="0" applyFont="1" applyFill="1" applyBorder="1" applyAlignment="1">
      <alignment horizontal="center" vertical="center" wrapText="1"/>
    </xf>
    <xf numFmtId="0" fontId="1" fillId="9" borderId="1" xfId="0" applyFont="1" applyFill="1" applyBorder="1" applyAlignment="1">
      <alignment horizontal="center" vertical="center"/>
    </xf>
    <xf numFmtId="0" fontId="0" fillId="13" borderId="1" xfId="0" applyFill="1" applyBorder="1"/>
    <xf numFmtId="0" fontId="0" fillId="14" borderId="1" xfId="0" applyFill="1" applyBorder="1"/>
    <xf numFmtId="0" fontId="0" fillId="6" borderId="1" xfId="0" applyFill="1" applyBorder="1"/>
    <xf numFmtId="0" fontId="1" fillId="9" borderId="1" xfId="0" applyFont="1" applyFill="1" applyBorder="1" applyAlignment="1">
      <alignment horizontal="center"/>
    </xf>
    <xf numFmtId="0" fontId="30" fillId="0" borderId="16" xfId="0" applyFont="1" applyBorder="1" applyAlignment="1" applyProtection="1">
      <alignment vertical="center" wrapText="1"/>
      <protection locked="0"/>
    </xf>
    <xf numFmtId="0" fontId="30" fillId="0" borderId="16" xfId="0" applyFont="1" applyBorder="1" applyAlignment="1" applyProtection="1">
      <alignment vertical="center"/>
      <protection locked="0"/>
    </xf>
    <xf numFmtId="0" fontId="30" fillId="0" borderId="16" xfId="0" applyFont="1" applyBorder="1" applyAlignment="1" applyProtection="1">
      <alignment horizontal="center" vertical="center"/>
      <protection locked="0"/>
    </xf>
    <xf numFmtId="0" fontId="0" fillId="0" borderId="17" xfId="0" applyBorder="1"/>
    <xf numFmtId="0" fontId="32" fillId="0" borderId="9" xfId="0" applyFont="1" applyBorder="1" applyAlignment="1" applyProtection="1">
      <alignment vertical="center"/>
      <protection locked="0"/>
    </xf>
    <xf numFmtId="0" fontId="0" fillId="0" borderId="14" xfId="0" applyBorder="1"/>
    <xf numFmtId="0" fontId="33" fillId="0" borderId="9" xfId="0" applyFont="1" applyBorder="1" applyAlignment="1" applyProtection="1">
      <alignment vertical="center" wrapText="1"/>
      <protection locked="0"/>
    </xf>
    <xf numFmtId="0" fontId="0" fillId="0" borderId="9" xfId="0" applyBorder="1"/>
    <xf numFmtId="0" fontId="0" fillId="0" borderId="18" xfId="0" applyBorder="1"/>
    <xf numFmtId="0" fontId="0" fillId="0" borderId="19" xfId="0" applyBorder="1"/>
    <xf numFmtId="0" fontId="0" fillId="0" borderId="15" xfId="0" applyBorder="1"/>
    <xf numFmtId="0" fontId="0" fillId="0" borderId="11" xfId="0" applyBorder="1"/>
    <xf numFmtId="0" fontId="35" fillId="0" borderId="16" xfId="0" applyFont="1" applyBorder="1" applyAlignment="1" applyProtection="1">
      <alignment vertical="center"/>
      <protection locked="0"/>
    </xf>
    <xf numFmtId="0" fontId="30" fillId="0" borderId="1" xfId="0" applyFont="1" applyBorder="1" applyAlignment="1" applyProtection="1">
      <alignment vertical="center"/>
      <protection locked="0"/>
    </xf>
    <xf numFmtId="0" fontId="30" fillId="0" borderId="0" xfId="0" applyFont="1" applyAlignment="1" applyProtection="1">
      <alignment vertical="center" wrapText="1"/>
      <protection locked="0"/>
    </xf>
    <xf numFmtId="0" fontId="30" fillId="0" borderId="0" xfId="0" applyFont="1" applyAlignment="1" applyProtection="1">
      <alignment vertical="center"/>
      <protection locked="0"/>
    </xf>
    <xf numFmtId="0" fontId="36" fillId="0" borderId="14" xfId="0" applyFont="1" applyBorder="1" applyAlignment="1">
      <alignment vertical="center" wrapText="1"/>
    </xf>
    <xf numFmtId="0" fontId="30" fillId="0" borderId="0" xfId="0" applyFont="1" applyAlignment="1" applyProtection="1">
      <alignment horizontal="center" vertical="center"/>
      <protection locked="0"/>
    </xf>
    <xf numFmtId="0" fontId="33" fillId="0" borderId="0" xfId="0" applyFont="1" applyAlignment="1" applyProtection="1">
      <alignment vertical="center" wrapText="1"/>
      <protection locked="0"/>
    </xf>
    <xf numFmtId="0" fontId="33" fillId="0" borderId="0" xfId="0" applyFont="1" applyAlignment="1" applyProtection="1">
      <alignment vertical="center"/>
      <protection locked="0"/>
    </xf>
    <xf numFmtId="0" fontId="33" fillId="0" borderId="0" xfId="0" applyFont="1" applyAlignment="1" applyProtection="1">
      <alignment horizontal="center" vertical="center"/>
      <protection locked="0"/>
    </xf>
    <xf numFmtId="0" fontId="36" fillId="0" borderId="0" xfId="0" applyFont="1" applyAlignment="1">
      <alignment horizontal="right" vertical="center" wrapText="1"/>
    </xf>
    <xf numFmtId="0" fontId="38" fillId="0" borderId="0" xfId="0" applyFont="1" applyAlignment="1" applyProtection="1">
      <alignment vertical="center" wrapText="1"/>
      <protection locked="0"/>
    </xf>
    <xf numFmtId="0" fontId="38" fillId="0" borderId="0" xfId="0" applyFont="1" applyAlignment="1" applyProtection="1">
      <alignment vertical="center"/>
      <protection locked="0"/>
    </xf>
    <xf numFmtId="0" fontId="31" fillId="0" borderId="0" xfId="0" applyFont="1" applyAlignment="1">
      <alignment vertical="center"/>
    </xf>
    <xf numFmtId="0" fontId="31" fillId="0" borderId="14" xfId="0" applyFont="1" applyBorder="1" applyAlignment="1" applyProtection="1">
      <alignment horizontal="center" vertical="center" wrapText="1"/>
      <protection locked="0"/>
    </xf>
    <xf numFmtId="0" fontId="0" fillId="0" borderId="0" xfId="0" applyAlignment="1">
      <alignment horizontal="center"/>
    </xf>
    <xf numFmtId="0" fontId="6" fillId="0" borderId="0" xfId="0" applyFont="1" applyAlignment="1">
      <alignment horizontal="center" vertical="center" wrapText="1"/>
    </xf>
    <xf numFmtId="0" fontId="36" fillId="0" borderId="0" xfId="0" applyFont="1" applyAlignment="1">
      <alignment horizontal="center" vertical="center" wrapText="1"/>
    </xf>
    <xf numFmtId="0" fontId="0" fillId="0" borderId="19" xfId="0" applyBorder="1" applyAlignment="1">
      <alignment horizontal="center"/>
    </xf>
    <xf numFmtId="0" fontId="26" fillId="0" borderId="1" xfId="0" applyFont="1" applyBorder="1" applyAlignment="1" applyProtection="1">
      <alignment vertical="center"/>
      <protection locked="0"/>
    </xf>
    <xf numFmtId="2" fontId="10" fillId="17" borderId="1" xfId="1" applyNumberFormat="1" applyFont="1" applyFill="1" applyBorder="1" applyAlignment="1">
      <alignment horizontal="center" vertical="center"/>
    </xf>
    <xf numFmtId="0" fontId="17" fillId="18" borderId="6" xfId="1" applyFont="1" applyFill="1" applyBorder="1" applyAlignment="1">
      <alignment horizontal="center" vertical="center" wrapText="1"/>
    </xf>
    <xf numFmtId="0" fontId="12" fillId="12" borderId="18" xfId="1" applyFont="1" applyFill="1" applyBorder="1" applyAlignment="1">
      <alignment horizontal="center" vertical="center" wrapText="1"/>
    </xf>
    <xf numFmtId="0" fontId="12" fillId="12" borderId="8" xfId="1" applyFont="1" applyFill="1" applyBorder="1" applyAlignment="1">
      <alignment horizontal="center" vertical="center" wrapText="1"/>
    </xf>
    <xf numFmtId="0" fontId="10" fillId="18" borderId="1" xfId="1" applyFont="1" applyFill="1" applyBorder="1" applyAlignment="1">
      <alignment horizontal="center" vertical="center"/>
    </xf>
    <xf numFmtId="1" fontId="10" fillId="10" borderId="1" xfId="1" applyNumberFormat="1" applyFont="1" applyFill="1" applyBorder="1" applyAlignment="1">
      <alignment horizontal="center" vertical="center"/>
    </xf>
    <xf numFmtId="1" fontId="0" fillId="17" borderId="0" xfId="0" applyNumberFormat="1" applyFill="1" applyAlignment="1">
      <alignment horizontal="center"/>
    </xf>
    <xf numFmtId="0" fontId="12" fillId="10" borderId="1" xfId="1" applyFont="1" applyFill="1" applyBorder="1" applyAlignment="1">
      <alignment vertical="center" wrapText="1"/>
    </xf>
    <xf numFmtId="0" fontId="10" fillId="9" borderId="1" xfId="1" applyFont="1" applyFill="1" applyBorder="1" applyAlignment="1">
      <alignment horizontal="center" vertical="center"/>
    </xf>
    <xf numFmtId="1" fontId="10" fillId="15"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8" fillId="0" borderId="1" xfId="1" applyFont="1" applyBorder="1" applyAlignment="1" applyProtection="1">
      <alignment vertical="top"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10" fillId="0" borderId="0" xfId="1" applyFont="1" applyProtection="1">
      <protection locked="0"/>
    </xf>
    <xf numFmtId="2" fontId="10" fillId="17" borderId="1" xfId="1" applyNumberFormat="1" applyFont="1" applyFill="1" applyBorder="1" applyAlignment="1" applyProtection="1">
      <alignment horizontal="center" vertical="center"/>
      <protection locked="0"/>
    </xf>
    <xf numFmtId="0" fontId="10" fillId="10" borderId="1" xfId="1" applyFont="1" applyFill="1" applyBorder="1" applyAlignment="1" applyProtection="1">
      <alignment horizontal="center" vertical="center"/>
      <protection locked="0"/>
    </xf>
    <xf numFmtId="0" fontId="31" fillId="16" borderId="13" xfId="0" applyFont="1" applyFill="1" applyBorder="1" applyAlignment="1">
      <alignment horizontal="center" vertical="center" wrapText="1"/>
    </xf>
    <xf numFmtId="1" fontId="0" fillId="0" borderId="4" xfId="0" applyNumberFormat="1" applyBorder="1" applyAlignment="1">
      <alignment horizontal="center"/>
    </xf>
    <xf numFmtId="0" fontId="30" fillId="0" borderId="20" xfId="0" applyFont="1" applyBorder="1" applyAlignment="1">
      <alignment vertical="center"/>
    </xf>
    <xf numFmtId="0" fontId="0" fillId="9"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7" fillId="0" borderId="0" xfId="0" applyFont="1" applyAlignment="1">
      <alignment vertical="center" wrapText="1"/>
    </xf>
    <xf numFmtId="0" fontId="30" fillId="0" borderId="0" xfId="0" applyFont="1" applyAlignment="1">
      <alignment vertical="center"/>
    </xf>
    <xf numFmtId="0" fontId="31" fillId="16" borderId="12" xfId="0" applyFont="1" applyFill="1" applyBorder="1" applyAlignment="1">
      <alignment vertical="center" wrapText="1"/>
    </xf>
    <xf numFmtId="0" fontId="31" fillId="16" borderId="10" xfId="0" applyFont="1" applyFill="1" applyBorder="1" applyAlignment="1">
      <alignment vertical="center" wrapText="1"/>
    </xf>
    <xf numFmtId="0" fontId="18" fillId="10" borderId="1" xfId="1" applyFont="1" applyFill="1" applyBorder="1" applyAlignment="1">
      <alignment vertical="center" wrapText="1"/>
    </xf>
    <xf numFmtId="0" fontId="31" fillId="0" borderId="1" xfId="0" applyFont="1" applyBorder="1" applyAlignment="1">
      <alignment vertical="center"/>
    </xf>
    <xf numFmtId="0" fontId="12" fillId="7" borderId="5" xfId="1" applyFont="1" applyFill="1" applyBorder="1" applyAlignment="1">
      <alignment horizontal="center" vertical="center" wrapText="1"/>
    </xf>
    <xf numFmtId="0" fontId="39" fillId="0" borderId="1" xfId="1" applyFont="1" applyBorder="1" applyAlignment="1">
      <alignment horizontal="center" vertical="center"/>
    </xf>
    <xf numFmtId="0" fontId="10" fillId="5" borderId="1" xfId="1" applyFont="1" applyFill="1" applyBorder="1" applyAlignment="1" applyProtection="1">
      <alignment horizontal="center" vertical="center"/>
      <protection locked="0"/>
    </xf>
    <xf numFmtId="0" fontId="10" fillId="5" borderId="1" xfId="1" applyFont="1" applyFill="1" applyBorder="1" applyAlignment="1">
      <alignment horizontal="center" vertical="center"/>
    </xf>
    <xf numFmtId="0" fontId="10" fillId="20" borderId="1" xfId="1" applyFont="1" applyFill="1" applyBorder="1" applyAlignment="1">
      <alignment horizontal="center" vertical="center"/>
    </xf>
    <xf numFmtId="0" fontId="10" fillId="20" borderId="1" xfId="1" applyFont="1" applyFill="1" applyBorder="1" applyAlignment="1" applyProtection="1">
      <alignment horizontal="center" vertical="center"/>
      <protection locked="0"/>
    </xf>
    <xf numFmtId="0" fontId="10" fillId="13" borderId="1" xfId="1" applyFont="1" applyFill="1" applyBorder="1" applyAlignment="1">
      <alignment horizontal="center" vertical="center"/>
    </xf>
    <xf numFmtId="0" fontId="17" fillId="0" borderId="0" xfId="1" applyFont="1"/>
    <xf numFmtId="0" fontId="40" fillId="0" borderId="0" xfId="1" applyFont="1"/>
    <xf numFmtId="0" fontId="13" fillId="0" borderId="0" xfId="1" applyFont="1" applyAlignment="1">
      <alignment wrapText="1"/>
    </xf>
    <xf numFmtId="0" fontId="41" fillId="0" borderId="0" xfId="1" applyFont="1" applyAlignment="1">
      <alignment wrapText="1"/>
    </xf>
    <xf numFmtId="0" fontId="42" fillId="0" borderId="0" xfId="1" applyFont="1" applyAlignment="1">
      <alignment wrapText="1"/>
    </xf>
    <xf numFmtId="0" fontId="41" fillId="0" borderId="0" xfId="1" applyFont="1"/>
    <xf numFmtId="0" fontId="11" fillId="0" borderId="1" xfId="1" applyBorder="1"/>
    <xf numFmtId="1" fontId="10" fillId="10" borderId="2" xfId="1" applyNumberFormat="1" applyFont="1" applyFill="1" applyBorder="1" applyAlignment="1">
      <alignment horizontal="center" vertical="center"/>
    </xf>
    <xf numFmtId="0" fontId="15" fillId="0" borderId="0" xfId="1" applyFont="1"/>
    <xf numFmtId="0" fontId="13" fillId="0" borderId="0" xfId="1" applyFont="1"/>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31" fillId="0" borderId="2" xfId="0" applyFont="1" applyBorder="1" applyAlignment="1">
      <alignment vertical="center"/>
    </xf>
    <xf numFmtId="0" fontId="31" fillId="0" borderId="2" xfId="0" applyFont="1" applyBorder="1" applyAlignment="1">
      <alignment vertical="center" wrapText="1"/>
    </xf>
    <xf numFmtId="0" fontId="31" fillId="0" borderId="0" xfId="0" applyFont="1" applyAlignment="1">
      <alignment vertical="center" wrapText="1"/>
    </xf>
    <xf numFmtId="0" fontId="5" fillId="0" borderId="0" xfId="0" applyFont="1" applyAlignment="1">
      <alignment vertical="center" wrapText="1"/>
    </xf>
    <xf numFmtId="0" fontId="46" fillId="0" borderId="0" xfId="0" applyFont="1" applyAlignment="1">
      <alignment horizontal="left" vertical="top" wrapText="1"/>
    </xf>
    <xf numFmtId="0" fontId="46" fillId="0" borderId="0" xfId="0" applyFont="1" applyAlignment="1">
      <alignment vertical="center"/>
    </xf>
    <xf numFmtId="0" fontId="18" fillId="10" borderId="1" xfId="1" applyFont="1" applyFill="1" applyBorder="1" applyAlignment="1">
      <alignment vertical="top" wrapText="1"/>
    </xf>
    <xf numFmtId="0" fontId="0" fillId="0" borderId="0" xfId="0" applyAlignment="1">
      <alignment horizontal="center" vertical="center"/>
    </xf>
    <xf numFmtId="0" fontId="18" fillId="10" borderId="7" xfId="1" applyFont="1" applyFill="1" applyBorder="1" applyAlignment="1">
      <alignment vertical="center" wrapText="1"/>
    </xf>
    <xf numFmtId="0" fontId="10" fillId="21" borderId="1" xfId="1" applyFont="1" applyFill="1" applyBorder="1" applyAlignment="1">
      <alignment horizontal="center" vertical="center"/>
    </xf>
    <xf numFmtId="0" fontId="49" fillId="0" borderId="0" xfId="1" applyFont="1"/>
    <xf numFmtId="0" fontId="49" fillId="0" borderId="0" xfId="1" applyFont="1" applyAlignment="1">
      <alignment wrapText="1"/>
    </xf>
    <xf numFmtId="0" fontId="50" fillId="0" borderId="0" xfId="1" applyFont="1" applyAlignment="1">
      <alignment wrapText="1"/>
    </xf>
    <xf numFmtId="0" fontId="10" fillId="4" borderId="1" xfId="1" applyFont="1" applyFill="1" applyBorder="1" applyAlignment="1" applyProtection="1">
      <alignment vertical="center" wrapText="1"/>
      <protection locked="0"/>
    </xf>
    <xf numFmtId="0" fontId="39" fillId="0" borderId="1" xfId="1" applyFont="1" applyBorder="1" applyAlignment="1" applyProtection="1">
      <alignment horizontal="center" vertical="center"/>
      <protection locked="0"/>
    </xf>
    <xf numFmtId="0" fontId="10" fillId="21" borderId="1" xfId="1" applyFont="1" applyFill="1" applyBorder="1" applyAlignment="1" applyProtection="1">
      <alignment horizontal="center" vertical="center"/>
      <protection locked="0"/>
    </xf>
    <xf numFmtId="1" fontId="10" fillId="15" borderId="1" xfId="1" applyNumberFormat="1" applyFont="1" applyFill="1" applyBorder="1" applyAlignment="1" applyProtection="1">
      <alignment horizontal="center" vertical="center"/>
      <protection locked="0"/>
    </xf>
    <xf numFmtId="0" fontId="11" fillId="0" borderId="1" xfId="1" applyBorder="1" applyProtection="1">
      <protection locked="0"/>
    </xf>
    <xf numFmtId="0" fontId="10" fillId="9" borderId="1" xfId="1" applyFont="1" applyFill="1" applyBorder="1" applyAlignment="1" applyProtection="1">
      <alignment horizontal="center" vertical="center"/>
      <protection locked="0"/>
    </xf>
    <xf numFmtId="1" fontId="10" fillId="10" borderId="2" xfId="1" applyNumberFormat="1" applyFont="1" applyFill="1" applyBorder="1" applyAlignment="1" applyProtection="1">
      <alignment horizontal="center" vertical="center"/>
      <protection locked="0"/>
    </xf>
    <xf numFmtId="1" fontId="10" fillId="10" borderId="1" xfId="1" applyNumberFormat="1" applyFont="1" applyFill="1" applyBorder="1" applyAlignment="1" applyProtection="1">
      <alignment horizontal="center" vertical="center"/>
      <protection locked="0"/>
    </xf>
    <xf numFmtId="0" fontId="10" fillId="18" borderId="8" xfId="1" applyFont="1" applyFill="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0" fontId="12" fillId="0" borderId="1" xfId="1" applyFont="1" applyBorder="1" applyAlignment="1" applyProtection="1">
      <alignment horizontal="center" vertical="center"/>
      <protection locked="0"/>
    </xf>
    <xf numFmtId="0" fontId="31" fillId="16" borderId="1" xfId="0" applyFont="1" applyFill="1" applyBorder="1" applyAlignment="1">
      <alignment vertical="center" wrapText="1"/>
    </xf>
    <xf numFmtId="1" fontId="0" fillId="19" borderId="1" xfId="0" applyNumberFormat="1" applyFill="1" applyBorder="1" applyAlignment="1">
      <alignment horizontal="center"/>
    </xf>
    <xf numFmtId="0" fontId="31" fillId="0" borderId="23" xfId="1" applyFont="1" applyBorder="1" applyProtection="1">
      <protection locked="0"/>
    </xf>
    <xf numFmtId="0" fontId="15" fillId="0" borderId="24" xfId="1" applyFont="1" applyBorder="1" applyProtection="1">
      <protection locked="0"/>
    </xf>
    <xf numFmtId="0" fontId="12" fillId="21" borderId="1" xfId="1" applyFont="1" applyFill="1" applyBorder="1" applyAlignment="1">
      <alignment horizontal="center" vertical="center"/>
    </xf>
    <xf numFmtId="0" fontId="12" fillId="13" borderId="1" xfId="1" applyFont="1" applyFill="1" applyBorder="1" applyAlignment="1">
      <alignment horizontal="center" vertical="center"/>
    </xf>
    <xf numFmtId="0" fontId="13" fillId="18" borderId="6" xfId="1" applyFont="1" applyFill="1" applyBorder="1" applyAlignment="1">
      <alignment horizontal="center" vertical="center" wrapText="1"/>
    </xf>
    <xf numFmtId="0" fontId="12" fillId="5" borderId="1" xfId="1" applyFont="1" applyFill="1" applyBorder="1" applyAlignment="1">
      <alignment horizontal="center" vertical="center"/>
    </xf>
    <xf numFmtId="0" fontId="12" fillId="20" borderId="1" xfId="1" applyFont="1" applyFill="1" applyBorder="1" applyAlignment="1">
      <alignment horizontal="center" vertical="center"/>
    </xf>
    <xf numFmtId="0" fontId="12" fillId="18" borderId="1" xfId="1" applyFont="1" applyFill="1" applyBorder="1" applyAlignment="1">
      <alignment horizontal="center" vertical="center"/>
    </xf>
    <xf numFmtId="0" fontId="10" fillId="10" borderId="1" xfId="1" applyFont="1" applyFill="1" applyBorder="1" applyAlignment="1">
      <alignment vertical="center" wrapText="1"/>
    </xf>
    <xf numFmtId="0" fontId="30" fillId="4" borderId="1" xfId="0" applyFont="1" applyFill="1" applyBorder="1" applyAlignment="1" applyProtection="1">
      <alignment horizontal="center" vertical="center" wrapText="1"/>
      <protection locked="0"/>
    </xf>
    <xf numFmtId="0" fontId="51" fillId="0" borderId="0" xfId="1" applyFont="1" applyAlignment="1">
      <alignment wrapText="1"/>
    </xf>
    <xf numFmtId="0" fontId="52" fillId="0" borderId="0" xfId="1" applyFont="1" applyAlignment="1">
      <alignment wrapText="1"/>
    </xf>
    <xf numFmtId="0" fontId="51" fillId="0" borderId="0" xfId="1" applyFont="1"/>
    <xf numFmtId="0" fontId="53" fillId="0" borderId="0" xfId="1" applyFont="1"/>
    <xf numFmtId="0" fontId="5" fillId="0" borderId="0" xfId="0" applyFont="1" applyAlignment="1">
      <alignment vertical="top"/>
    </xf>
    <xf numFmtId="0" fontId="10" fillId="20" borderId="8" xfId="1" applyFont="1" applyFill="1" applyBorder="1" applyAlignment="1" applyProtection="1">
      <alignment horizontal="center" vertical="center"/>
      <protection locked="0"/>
    </xf>
    <xf numFmtId="0" fontId="0" fillId="0" borderId="1" xfId="0" applyBorder="1"/>
    <xf numFmtId="0" fontId="54" fillId="0" borderId="0" xfId="2" applyFont="1" applyFill="1"/>
    <xf numFmtId="0" fontId="0" fillId="0" borderId="0" xfId="0" applyProtection="1">
      <protection locked="0"/>
    </xf>
    <xf numFmtId="0" fontId="55" fillId="22" borderId="25" xfId="0" applyFont="1" applyFill="1" applyBorder="1" applyAlignment="1">
      <alignment vertical="center" wrapText="1"/>
    </xf>
    <xf numFmtId="0" fontId="56" fillId="22" borderId="27" xfId="0" applyFont="1" applyFill="1" applyBorder="1" applyAlignment="1">
      <alignment vertical="center"/>
    </xf>
    <xf numFmtId="0" fontId="56" fillId="22" borderId="28" xfId="0" applyFont="1" applyFill="1" applyBorder="1" applyAlignment="1">
      <alignment vertical="center" wrapText="1"/>
    </xf>
    <xf numFmtId="0" fontId="34" fillId="23" borderId="1" xfId="0" applyFont="1" applyFill="1" applyBorder="1" applyAlignment="1">
      <alignment horizontal="center" vertical="center"/>
    </xf>
    <xf numFmtId="0" fontId="34" fillId="23" borderId="26" xfId="0" applyFont="1" applyFill="1" applyBorder="1" applyAlignment="1">
      <alignment vertical="center" wrapText="1"/>
    </xf>
    <xf numFmtId="0" fontId="34" fillId="23" borderId="1" xfId="0" applyFont="1" applyFill="1" applyBorder="1" applyAlignment="1">
      <alignment vertical="center" wrapText="1"/>
    </xf>
    <xf numFmtId="0" fontId="34" fillId="23" borderId="26" xfId="0" applyFont="1" applyFill="1" applyBorder="1" applyAlignment="1">
      <alignment vertical="center"/>
    </xf>
    <xf numFmtId="0" fontId="34" fillId="23" borderId="29" xfId="0" applyFont="1" applyFill="1" applyBorder="1" applyAlignment="1">
      <alignment vertical="center" wrapText="1"/>
    </xf>
    <xf numFmtId="0" fontId="34" fillId="23" borderId="1" xfId="0" applyFont="1" applyFill="1" applyBorder="1" applyAlignment="1">
      <alignment vertical="center"/>
    </xf>
    <xf numFmtId="0" fontId="0" fillId="0" borderId="1" xfId="0" applyBorder="1" applyAlignment="1">
      <alignment vertical="center"/>
    </xf>
    <xf numFmtId="0" fontId="17" fillId="10" borderId="1" xfId="1" applyFont="1" applyFill="1" applyBorder="1" applyAlignment="1">
      <alignment vertical="center" wrapText="1"/>
    </xf>
    <xf numFmtId="0" fontId="34" fillId="23" borderId="1" xfId="0" applyFont="1" applyFill="1" applyBorder="1" applyAlignment="1">
      <alignment horizontal="center" vertical="center" wrapText="1"/>
    </xf>
    <xf numFmtId="0" fontId="37" fillId="0" borderId="0" xfId="0" applyFont="1" applyAlignment="1" applyProtection="1">
      <alignment vertical="center" wrapText="1"/>
      <protection locked="0"/>
    </xf>
    <xf numFmtId="0" fontId="0" fillId="9" borderId="0" xfId="0"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7" fillId="0" borderId="0" xfId="0" applyFont="1" applyAlignment="1" applyProtection="1">
      <alignment horizontal="left" vertical="center" wrapText="1"/>
      <protection locked="0"/>
    </xf>
    <xf numFmtId="0" fontId="30" fillId="0" borderId="30" xfId="0" applyFont="1" applyBorder="1" applyAlignment="1">
      <alignment vertical="center"/>
    </xf>
    <xf numFmtId="0" fontId="31" fillId="16" borderId="1" xfId="0" applyFont="1" applyFill="1" applyBorder="1" applyAlignment="1">
      <alignment horizontal="center" vertical="center"/>
    </xf>
    <xf numFmtId="0" fontId="10" fillId="24" borderId="1" xfId="1" applyFont="1" applyFill="1" applyBorder="1" applyAlignment="1" applyProtection="1">
      <alignment vertical="center" wrapText="1"/>
      <protection locked="0"/>
    </xf>
    <xf numFmtId="0" fontId="17" fillId="24" borderId="1" xfId="1" applyFont="1" applyFill="1" applyBorder="1" applyAlignment="1">
      <alignment vertical="center" wrapText="1"/>
    </xf>
    <xf numFmtId="0" fontId="10" fillId="24" borderId="1" xfId="1" applyFont="1" applyFill="1" applyBorder="1" applyAlignment="1">
      <alignment vertical="center" wrapText="1"/>
    </xf>
    <xf numFmtId="0" fontId="0" fillId="0" borderId="0" xfId="0" applyAlignment="1">
      <alignment horizontal="center" vertical="center" wrapText="1"/>
    </xf>
    <xf numFmtId="0" fontId="13" fillId="9" borderId="1" xfId="1" applyFont="1" applyFill="1" applyBorder="1" applyAlignment="1">
      <alignment horizontal="center" vertical="center" wrapText="1"/>
    </xf>
    <xf numFmtId="0" fontId="1" fillId="25" borderId="1" xfId="0" applyFont="1" applyFill="1" applyBorder="1" applyAlignment="1">
      <alignment horizontal="center" vertical="center" wrapText="1"/>
    </xf>
    <xf numFmtId="0" fontId="1" fillId="0" borderId="1" xfId="0" applyFont="1" applyBorder="1" applyAlignment="1">
      <alignment horizontal="center" vertical="center"/>
    </xf>
    <xf numFmtId="0" fontId="17" fillId="0" borderId="0" xfId="1" applyFont="1" applyAlignment="1">
      <alignment wrapText="1"/>
    </xf>
    <xf numFmtId="0" fontId="13" fillId="0" borderId="0" xfId="1" applyFont="1" applyAlignment="1">
      <alignment horizontal="center" vertical="center" wrapText="1"/>
    </xf>
    <xf numFmtId="0" fontId="13" fillId="0" borderId="0" xfId="1" applyFont="1" applyAlignment="1">
      <alignment horizontal="center" wrapText="1"/>
    </xf>
    <xf numFmtId="14" fontId="10" fillId="0" borderId="1" xfId="1" applyNumberFormat="1" applyFont="1" applyBorder="1" applyAlignment="1" applyProtection="1">
      <alignment vertical="center" wrapText="1"/>
      <protection locked="0"/>
    </xf>
    <xf numFmtId="0" fontId="0" fillId="0" borderId="0" xfId="0" quotePrefix="1" applyAlignment="1">
      <alignment horizontal="left" vertical="center" indent="1"/>
    </xf>
    <xf numFmtId="0" fontId="24" fillId="0" borderId="0" xfId="2" applyAlignment="1" applyProtection="1">
      <alignment horizontal="left" vertical="center" wrapText="1"/>
      <protection locked="0"/>
    </xf>
    <xf numFmtId="0" fontId="24" fillId="0" borderId="0" xfId="2" applyBorder="1" applyAlignment="1" applyProtection="1">
      <alignment horizontal="left" vertical="center" wrapText="1"/>
      <protection locked="0"/>
    </xf>
    <xf numFmtId="0" fontId="24" fillId="0" borderId="0" xfId="2" applyFill="1" applyBorder="1" applyAlignment="1" applyProtection="1">
      <alignment horizontal="left" vertical="center" wrapText="1"/>
      <protection locked="0"/>
    </xf>
    <xf numFmtId="0" fontId="24" fillId="0" borderId="0" xfId="2" applyBorder="1" applyAlignment="1" applyProtection="1">
      <alignment horizontal="left" vertical="center"/>
      <protection locked="0"/>
    </xf>
    <xf numFmtId="0" fontId="5" fillId="0" borderId="0" xfId="0" applyFont="1" applyAlignment="1">
      <alignment vertical="top" wrapText="1"/>
    </xf>
    <xf numFmtId="0" fontId="0" fillId="0" borderId="0" xfId="0" applyAlignment="1">
      <alignment vertical="top" wrapText="1"/>
    </xf>
    <xf numFmtId="0" fontId="6" fillId="10" borderId="2" xfId="1" applyFont="1" applyFill="1" applyBorder="1" applyAlignment="1">
      <alignment horizontal="center" vertical="center" wrapText="1"/>
    </xf>
    <xf numFmtId="0" fontId="21" fillId="10" borderId="3" xfId="0" applyFont="1" applyFill="1" applyBorder="1" applyAlignment="1">
      <alignment horizontal="center" vertical="center" wrapText="1"/>
    </xf>
    <xf numFmtId="0" fontId="21" fillId="10" borderId="4" xfId="0" applyFont="1" applyFill="1" applyBorder="1" applyAlignment="1">
      <alignment horizontal="center" vertical="center" wrapText="1"/>
    </xf>
    <xf numFmtId="0" fontId="5" fillId="0" borderId="0" xfId="0" applyFont="1" applyAlignment="1">
      <alignment horizontal="left" vertical="center" wrapText="1"/>
    </xf>
    <xf numFmtId="0" fontId="1" fillId="8"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8"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horizontal="left" vertical="center" wrapText="1"/>
    </xf>
    <xf numFmtId="0" fontId="26" fillId="0" borderId="0" xfId="0" applyFont="1" applyAlignment="1">
      <alignment horizontal="justify" vertical="center" wrapText="1"/>
    </xf>
    <xf numFmtId="0" fontId="26" fillId="0" borderId="0" xfId="0" applyFont="1" applyAlignment="1">
      <alignment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2" fillId="2" borderId="0" xfId="0" applyFont="1" applyFill="1" applyAlignment="1">
      <alignment vertical="center" wrapText="1"/>
    </xf>
    <xf numFmtId="0" fontId="0" fillId="0" borderId="0" xfId="0" applyAlignment="1">
      <alignment vertical="center" wrapText="1"/>
    </xf>
    <xf numFmtId="0" fontId="45" fillId="0" borderId="0" xfId="0" applyFont="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horizontal="left" wrapText="1"/>
    </xf>
    <xf numFmtId="0" fontId="5" fillId="0" borderId="0" xfId="0" applyFont="1" applyAlignment="1">
      <alignment horizontal="left" vertical="top" wrapText="1"/>
    </xf>
    <xf numFmtId="0" fontId="4" fillId="0" borderId="0" xfId="0" applyFont="1" applyAlignment="1">
      <alignment horizontal="left" vertical="center"/>
    </xf>
    <xf numFmtId="0" fontId="68" fillId="0" borderId="0" xfId="2" applyFont="1" applyFill="1" applyProtection="1">
      <protection locked="0"/>
    </xf>
    <xf numFmtId="0" fontId="37" fillId="0" borderId="0" xfId="0" applyFont="1" applyAlignment="1" applyProtection="1">
      <alignment horizontal="center" vertical="center" wrapText="1"/>
      <protection locked="0"/>
    </xf>
    <xf numFmtId="0" fontId="0" fillId="9" borderId="0" xfId="0" applyFill="1" applyAlignment="1" applyProtection="1">
      <alignment horizontal="center"/>
      <protection locked="0"/>
    </xf>
    <xf numFmtId="0" fontId="31" fillId="16" borderId="21" xfId="0" applyFont="1" applyFill="1" applyBorder="1" applyAlignment="1">
      <alignment horizontal="center" vertical="center" wrapText="1"/>
    </xf>
    <xf numFmtId="0" fontId="31" fillId="16" borderId="22" xfId="0" applyFont="1" applyFill="1" applyBorder="1" applyAlignment="1">
      <alignment horizontal="center" vertical="center" wrapText="1"/>
    </xf>
    <xf numFmtId="0" fontId="37" fillId="0" borderId="0" xfId="0" applyFont="1" applyAlignment="1">
      <alignment horizontal="center" vertical="center" wrapText="1"/>
    </xf>
    <xf numFmtId="0" fontId="31" fillId="16" borderId="1" xfId="0" applyFont="1" applyFill="1" applyBorder="1" applyAlignment="1">
      <alignment horizontal="center" vertical="center" wrapText="1"/>
    </xf>
    <xf numFmtId="0" fontId="67" fillId="0" borderId="0" xfId="0" applyFont="1" applyAlignment="1">
      <alignment horizontal="left" vertical="center" wrapText="1"/>
    </xf>
    <xf numFmtId="0" fontId="0" fillId="9" borderId="0" xfId="0" applyFill="1" applyAlignment="1" applyProtection="1">
      <alignment horizontal="center" vertical="center" wrapText="1"/>
      <protection locked="0"/>
    </xf>
    <xf numFmtId="0" fontId="37" fillId="0" borderId="0" xfId="0" applyFont="1" applyAlignment="1">
      <alignment horizontal="left" vertical="center" wrapText="1"/>
    </xf>
    <xf numFmtId="0" fontId="13" fillId="11" borderId="2" xfId="1" applyFont="1" applyFill="1" applyBorder="1" applyAlignment="1">
      <alignment horizontal="center" vertical="center" wrapText="1"/>
    </xf>
    <xf numFmtId="0" fontId="13" fillId="11" borderId="3" xfId="1" applyFont="1" applyFill="1" applyBorder="1" applyAlignment="1">
      <alignment horizontal="center" vertical="center" wrapText="1"/>
    </xf>
    <xf numFmtId="0" fontId="13" fillId="11" borderId="10" xfId="1" applyFont="1" applyFill="1" applyBorder="1" applyAlignment="1">
      <alignment horizontal="center" vertical="center" wrapText="1"/>
    </xf>
    <xf numFmtId="0" fontId="2" fillId="2" borderId="0" xfId="0" applyFont="1" applyFill="1" applyAlignment="1">
      <alignment horizontal="center" vertical="center" wrapText="1"/>
    </xf>
    <xf numFmtId="0" fontId="13" fillId="11" borderId="4" xfId="1" applyFont="1" applyFill="1" applyBorder="1" applyAlignment="1">
      <alignment horizontal="center" vertical="center" wrapText="1"/>
    </xf>
    <xf numFmtId="0" fontId="0" fillId="11" borderId="3" xfId="0" applyFill="1" applyBorder="1" applyAlignment="1">
      <alignment horizontal="center" vertical="center" wrapText="1"/>
    </xf>
    <xf numFmtId="0" fontId="0" fillId="11" borderId="4" xfId="0" applyFill="1" applyBorder="1" applyAlignment="1">
      <alignment horizontal="center" vertical="center" wrapText="1"/>
    </xf>
    <xf numFmtId="0" fontId="13" fillId="8" borderId="2" xfId="1" applyFont="1" applyFill="1" applyBorder="1" applyAlignment="1">
      <alignment horizontal="center" vertical="center" wrapText="1"/>
    </xf>
    <xf numFmtId="0" fontId="13" fillId="8" borderId="3" xfId="1" applyFont="1" applyFill="1" applyBorder="1" applyAlignment="1">
      <alignment horizontal="center" vertical="center" wrapText="1"/>
    </xf>
    <xf numFmtId="0" fontId="13" fillId="8" borderId="4" xfId="1" applyFont="1" applyFill="1" applyBorder="1" applyAlignment="1">
      <alignment horizontal="center" vertical="center" wrapText="1"/>
    </xf>
    <xf numFmtId="0" fontId="13" fillId="8" borderId="1" xfId="1" applyFont="1" applyFill="1" applyBorder="1" applyAlignment="1">
      <alignment horizontal="center" vertical="center" wrapText="1"/>
    </xf>
    <xf numFmtId="0" fontId="15" fillId="0" borderId="0" xfId="1" applyFont="1" applyAlignment="1">
      <alignment horizontal="left" vertical="top" wrapText="1"/>
    </xf>
  </cellXfs>
  <cellStyles count="3">
    <cellStyle name="Hipervínculo" xfId="2" builtinId="8"/>
    <cellStyle name="Normal" xfId="0" builtinId="0"/>
    <cellStyle name="Normal 2" xfId="1" xr:uid="{00000000-0005-0000-0000-000002000000}"/>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patternType="solid"/>
      </fill>
    </dxf>
    <dxf>
      <fill>
        <patternFill>
          <bgColor rgb="FFC6EFCE"/>
        </patternFill>
      </fill>
    </dxf>
    <dxf>
      <fill>
        <patternFill>
          <bgColor rgb="FFFFEB9C"/>
        </patternFill>
      </fill>
    </dxf>
    <dxf>
      <fill>
        <patternFill>
          <bgColor rgb="FFFFC7CE"/>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C7CE"/>
      <color rgb="FFFF4F4F"/>
      <color rgb="FFFFFFFF"/>
      <color rgb="FFFF6D6D"/>
      <color rgb="FFFF5757"/>
      <color rgb="FFC6EFCE"/>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2810527</xdr:colOff>
      <xdr:row>1</xdr:row>
      <xdr:rowOff>98779</xdr:rowOff>
    </xdr:from>
    <xdr:to>
      <xdr:col>4</xdr:col>
      <xdr:colOff>3157504</xdr:colOff>
      <xdr:row>2</xdr:row>
      <xdr:rowOff>144500</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58409" y="278073"/>
          <a:ext cx="346977" cy="2788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3399502</xdr:colOff>
      <xdr:row>1</xdr:row>
      <xdr:rowOff>89647</xdr:rowOff>
    </xdr:from>
    <xdr:to>
      <xdr:col>5</xdr:col>
      <xdr:colOff>461681</xdr:colOff>
      <xdr:row>2</xdr:row>
      <xdr:rowOff>187389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47384" y="268941"/>
          <a:ext cx="594273" cy="330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62753</xdr:colOff>
      <xdr:row>1</xdr:row>
      <xdr:rowOff>26894</xdr:rowOff>
    </xdr:from>
    <xdr:to>
      <xdr:col>4</xdr:col>
      <xdr:colOff>2623295</xdr:colOff>
      <xdr:row>3</xdr:row>
      <xdr:rowOff>17969</xdr:rowOff>
    </xdr:to>
    <xdr:pic>
      <xdr:nvPicPr>
        <xdr:cNvPr id="2" name="Imagen 1">
          <a:extLst>
            <a:ext uri="{FF2B5EF4-FFF2-40B4-BE49-F238E27FC236}">
              <a16:creationId xmlns:a16="http://schemas.microsoft.com/office/drawing/2014/main" id="{DBFBFC47-9B72-DA35-B4AE-B8CDBA3EEB3D}"/>
            </a:ext>
          </a:extLst>
        </xdr:cNvPr>
        <xdr:cNvPicPr>
          <a:picLocks noChangeAspect="1"/>
        </xdr:cNvPicPr>
      </xdr:nvPicPr>
      <xdr:blipFill>
        <a:blip xmlns:r="http://schemas.openxmlformats.org/officeDocument/2006/relationships" r:embed="rId3"/>
        <a:stretch>
          <a:fillRect/>
        </a:stretch>
      </xdr:blipFill>
      <xdr:spPr>
        <a:xfrm>
          <a:off x="4410635" y="206188"/>
          <a:ext cx="2560542" cy="457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428625</xdr:colOff>
      <xdr:row>15</xdr:row>
      <xdr:rowOff>104774</xdr:rowOff>
    </xdr:from>
    <xdr:to>
      <xdr:col>10</xdr:col>
      <xdr:colOff>85726</xdr:colOff>
      <xdr:row>25</xdr:row>
      <xdr:rowOff>9525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gae.pap.hacienda.gob.es/sitios/igae/es-ES/Documents/GUIA%20SIST.%20SEGUIM.%20HyO%20MRR%20DEF.pdf"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soportesgffee.zendesk.com/hc/es/article_attachments/13918733603857/20230306_ORIENTACIONES_DOBLE_FINANCIACI_N_PRTR_SGFE.pdf" TargetMode="External"/><Relationship Id="rId12" Type="http://schemas.openxmlformats.org/officeDocument/2006/relationships/printerSettings" Target="../printerSettings/printerSettings1.bin"/><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boe.es/buscar/doc.php?id=DOUE-L-2021-80170" TargetMode="External"/><Relationship Id="rId11" Type="http://schemas.openxmlformats.org/officeDocument/2006/relationships/hyperlink" Target="https://apps.powerapps.com/play/e/7a90d15d-861c-eddf-99ef-730b6bf9614a/a/e4c97a2f-45f9-4545-8cd2-7f0e0bbbac76?tenantId=fb846522-1163-41af-b1ba-5d0015f6a2d1&amp;responsable=TODOS&amp;validacion=true" TargetMode="External"/><Relationship Id="rId5" Type="http://schemas.openxmlformats.org/officeDocument/2006/relationships/hyperlink" Target="https://www.boe.es/doue/2018/193/L00001-00222.pdf" TargetMode="External"/><Relationship Id="rId10" Type="http://schemas.openxmlformats.org/officeDocument/2006/relationships/hyperlink" Target="https://www.boe.es/doue/2017/198/L00029-00041.pdf"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fondoseuropeos.hacienda.gob.es/sitios/dgpmrr/es-es/Documents/Instruccin%20ENTIDADES%20EJECUTORAS%2012%20abril%202022_.pdf.xsig.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pps.powerapps.com/play/e/7a90d15d-861c-eddf-99ef-730b6bf9614a/a/4d569c50-e653-4c6a-ac20-522a6209744b?tenantId=fb846522-1163-41af-b1ba-5d0015f6a2d1&amp;source=por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4"/>
  <sheetViews>
    <sheetView showGridLines="0" zoomScale="90" zoomScaleNormal="90" workbookViewId="0">
      <selection activeCell="D6" sqref="D6"/>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ht="18" x14ac:dyDescent="0.35">
      <c r="A1" s="230" t="s">
        <v>178</v>
      </c>
      <c r="B1" s="231"/>
      <c r="C1" s="231"/>
      <c r="D1" s="231"/>
      <c r="E1" s="231"/>
      <c r="F1" s="1"/>
      <c r="G1" s="1"/>
      <c r="H1" s="1"/>
      <c r="I1" s="1"/>
      <c r="J1" s="1"/>
      <c r="K1" s="1"/>
      <c r="L1" s="1"/>
      <c r="M1" s="1"/>
      <c r="N1" s="1"/>
      <c r="O1" s="1"/>
      <c r="P1" s="1"/>
    </row>
    <row r="2" spans="1:16" ht="18" x14ac:dyDescent="0.35">
      <c r="A2" s="2"/>
      <c r="B2" s="37"/>
      <c r="C2" s="2"/>
      <c r="D2" s="2"/>
      <c r="E2" s="2"/>
      <c r="F2" s="1"/>
      <c r="G2" s="1"/>
      <c r="H2" s="1"/>
      <c r="I2" s="1"/>
      <c r="J2" s="1"/>
      <c r="K2" s="1"/>
      <c r="L2" s="1"/>
      <c r="M2" s="1"/>
      <c r="N2" s="1"/>
      <c r="O2" s="1"/>
      <c r="P2" s="1"/>
    </row>
    <row r="3" spans="1:16" ht="18" x14ac:dyDescent="0.35">
      <c r="A3" s="3" t="s">
        <v>276</v>
      </c>
      <c r="B3" s="2"/>
      <c r="C3" s="2"/>
      <c r="D3" s="2"/>
      <c r="E3" s="2"/>
      <c r="F3" s="1"/>
      <c r="G3" s="1"/>
      <c r="H3" s="1"/>
      <c r="I3" s="1"/>
      <c r="J3" s="1"/>
      <c r="K3" s="1"/>
      <c r="L3" s="1"/>
      <c r="M3" s="1"/>
      <c r="N3" s="1"/>
      <c r="O3" s="1"/>
      <c r="P3" s="1"/>
    </row>
    <row r="4" spans="1:16" ht="18" x14ac:dyDescent="0.35">
      <c r="A4" s="3"/>
      <c r="B4" s="2"/>
      <c r="C4" s="2"/>
      <c r="D4" s="2"/>
      <c r="E4" s="2"/>
      <c r="F4" s="1"/>
      <c r="G4" s="1"/>
      <c r="H4" s="1"/>
      <c r="I4" s="1"/>
      <c r="J4" s="1"/>
      <c r="K4" s="1"/>
      <c r="L4" s="1"/>
      <c r="M4" s="1"/>
      <c r="N4" s="1"/>
      <c r="O4" s="1"/>
      <c r="P4" s="1"/>
    </row>
    <row r="5" spans="1:16" ht="18" x14ac:dyDescent="0.35">
      <c r="A5" s="4" t="s">
        <v>328</v>
      </c>
      <c r="B5" s="2"/>
      <c r="C5" s="2"/>
      <c r="D5" s="2"/>
      <c r="E5" s="2"/>
      <c r="F5" s="1"/>
      <c r="G5" s="1"/>
      <c r="H5" s="1"/>
      <c r="I5" s="1"/>
      <c r="J5" s="1"/>
      <c r="K5" s="1"/>
      <c r="L5" s="1"/>
      <c r="M5" s="1"/>
      <c r="N5" s="1"/>
      <c r="O5" s="1"/>
      <c r="P5" s="1"/>
    </row>
    <row r="6" spans="1:16" ht="18" x14ac:dyDescent="0.35">
      <c r="A6" s="205" t="s">
        <v>329</v>
      </c>
      <c r="B6" s="2"/>
      <c r="C6" s="2"/>
      <c r="D6" s="2"/>
      <c r="E6" s="2"/>
      <c r="F6" s="1"/>
      <c r="G6" s="1"/>
      <c r="H6" s="1"/>
      <c r="I6" s="1"/>
      <c r="J6" s="1"/>
      <c r="K6" s="1"/>
      <c r="L6" s="1"/>
      <c r="M6" s="1"/>
      <c r="N6" s="1"/>
      <c r="O6" s="1"/>
      <c r="P6" s="1"/>
    </row>
    <row r="7" spans="1:16" ht="18" x14ac:dyDescent="0.35">
      <c r="A7" s="205" t="s">
        <v>330</v>
      </c>
      <c r="B7" s="2"/>
      <c r="C7" s="2"/>
      <c r="D7" s="2"/>
      <c r="E7" s="2"/>
      <c r="F7" s="1"/>
      <c r="G7" s="1"/>
      <c r="H7" s="1"/>
      <c r="I7" s="1"/>
      <c r="J7" s="1"/>
      <c r="K7" s="1"/>
      <c r="L7" s="1"/>
      <c r="M7" s="1"/>
      <c r="N7" s="1"/>
      <c r="O7" s="1"/>
      <c r="P7" s="1"/>
    </row>
    <row r="8" spans="1:16" ht="18" x14ac:dyDescent="0.35">
      <c r="A8" s="3"/>
      <c r="B8" s="2"/>
      <c r="C8" s="2"/>
      <c r="D8" s="2"/>
      <c r="E8" s="2"/>
      <c r="F8" s="1"/>
      <c r="G8" s="1"/>
      <c r="H8" s="1"/>
      <c r="I8" s="1"/>
      <c r="J8" s="1"/>
      <c r="K8" s="1"/>
      <c r="L8" s="1"/>
      <c r="M8" s="1"/>
      <c r="N8" s="1"/>
      <c r="O8" s="1"/>
      <c r="P8" s="1"/>
    </row>
    <row r="9" spans="1:16" ht="18" x14ac:dyDescent="0.35">
      <c r="A9" s="4" t="s">
        <v>284</v>
      </c>
      <c r="B9" s="2"/>
      <c r="C9" s="2"/>
      <c r="D9" s="2"/>
      <c r="E9" s="2"/>
      <c r="F9" s="1"/>
      <c r="G9" s="1"/>
      <c r="H9" s="1"/>
      <c r="I9" s="1"/>
      <c r="J9" s="1"/>
      <c r="K9" s="1"/>
      <c r="L9" s="1"/>
      <c r="M9" s="1"/>
      <c r="N9" s="1"/>
      <c r="O9" s="1"/>
      <c r="P9" s="1"/>
    </row>
    <row r="10" spans="1:16" ht="18" x14ac:dyDescent="0.35">
      <c r="A10" s="4" t="s">
        <v>179</v>
      </c>
      <c r="B10" s="2"/>
      <c r="C10" s="2"/>
      <c r="D10" s="2"/>
      <c r="E10" s="2"/>
      <c r="F10" s="1"/>
      <c r="G10" s="1"/>
      <c r="H10" s="1"/>
      <c r="I10" s="1"/>
      <c r="J10" s="1"/>
      <c r="K10" s="1"/>
      <c r="L10" s="1"/>
      <c r="M10" s="1"/>
      <c r="N10" s="1"/>
      <c r="O10" s="1"/>
      <c r="P10" s="1"/>
    </row>
    <row r="11" spans="1:16" ht="18" x14ac:dyDescent="0.35">
      <c r="A11" s="4" t="s">
        <v>183</v>
      </c>
      <c r="B11" s="2"/>
      <c r="C11" s="2"/>
      <c r="D11" s="2"/>
      <c r="E11" s="2"/>
      <c r="F11" s="1"/>
      <c r="G11" s="1"/>
      <c r="H11" s="1"/>
      <c r="I11" s="1"/>
      <c r="J11" s="1"/>
      <c r="K11" s="1"/>
      <c r="L11" s="1"/>
      <c r="M11" s="1"/>
      <c r="N11" s="1"/>
      <c r="O11" s="1"/>
      <c r="P11" s="1"/>
    </row>
    <row r="12" spans="1:16" ht="18" x14ac:dyDescent="0.35">
      <c r="A12" s="4"/>
      <c r="B12" s="4"/>
      <c r="C12" s="4"/>
      <c r="D12" s="4"/>
      <c r="E12" s="4"/>
      <c r="G12" s="1"/>
      <c r="H12" s="1"/>
      <c r="I12" s="1"/>
      <c r="J12" s="1"/>
      <c r="K12" s="1"/>
      <c r="L12" s="1"/>
      <c r="M12" s="1"/>
      <c r="N12" s="1"/>
      <c r="O12" s="1"/>
      <c r="P12" s="1"/>
    </row>
    <row r="13" spans="1:16" ht="18" x14ac:dyDescent="0.35">
      <c r="A13" s="4"/>
      <c r="B13" s="5" t="s">
        <v>180</v>
      </c>
      <c r="C13" s="4"/>
      <c r="D13" s="4"/>
      <c r="E13" s="4"/>
      <c r="G13" s="1"/>
      <c r="H13" s="1"/>
      <c r="I13" s="1"/>
      <c r="J13" s="1"/>
      <c r="K13" s="1"/>
      <c r="L13" s="1"/>
      <c r="M13" s="1"/>
      <c r="N13" s="1"/>
      <c r="O13" s="1"/>
      <c r="P13" s="1"/>
    </row>
    <row r="14" spans="1:16" ht="18" x14ac:dyDescent="0.35">
      <c r="A14" s="4"/>
      <c r="B14" s="215" t="s">
        <v>202</v>
      </c>
      <c r="C14" s="215"/>
      <c r="D14" s="215"/>
      <c r="E14" s="215"/>
      <c r="G14" s="1"/>
      <c r="H14" s="1"/>
      <c r="I14" s="1"/>
      <c r="J14" s="1"/>
      <c r="K14" s="1"/>
      <c r="L14" s="1"/>
      <c r="M14" s="1"/>
      <c r="N14" s="1"/>
      <c r="O14" s="1"/>
      <c r="P14" s="1"/>
    </row>
    <row r="15" spans="1:16" ht="36.6" customHeight="1" x14ac:dyDescent="0.35">
      <c r="A15" s="4"/>
      <c r="B15" s="237" t="s">
        <v>283</v>
      </c>
      <c r="C15" s="237"/>
      <c r="D15" s="237"/>
      <c r="E15" s="237"/>
      <c r="G15" s="1"/>
      <c r="H15" s="1"/>
      <c r="I15" s="1"/>
      <c r="J15" s="1"/>
      <c r="K15" s="1"/>
      <c r="L15" s="1"/>
      <c r="M15" s="1"/>
      <c r="N15" s="1"/>
      <c r="O15" s="1"/>
      <c r="P15" s="1"/>
    </row>
    <row r="16" spans="1:16" ht="18" x14ac:dyDescent="0.35">
      <c r="A16" s="4"/>
      <c r="B16" s="171" t="s">
        <v>317</v>
      </c>
      <c r="G16" s="1"/>
      <c r="H16" s="1"/>
      <c r="I16" s="1"/>
      <c r="J16" s="1"/>
      <c r="K16" s="1"/>
      <c r="L16" s="1"/>
      <c r="M16" s="1"/>
      <c r="N16" s="1"/>
      <c r="O16" s="1"/>
      <c r="P16" s="1"/>
    </row>
    <row r="17" spans="1:16" ht="18" x14ac:dyDescent="0.35">
      <c r="A17" s="4"/>
      <c r="B17" s="171"/>
      <c r="G17" s="1"/>
      <c r="H17" s="1"/>
      <c r="I17" s="1"/>
      <c r="J17" s="1"/>
      <c r="K17" s="1"/>
      <c r="L17" s="1"/>
      <c r="M17" s="1"/>
      <c r="N17" s="1"/>
      <c r="O17" s="1"/>
      <c r="P17" s="1"/>
    </row>
    <row r="18" spans="1:16" ht="18" x14ac:dyDescent="0.35">
      <c r="A18" s="5"/>
      <c r="B18" s="5" t="s">
        <v>319</v>
      </c>
      <c r="C18" s="5"/>
      <c r="D18" s="5"/>
      <c r="E18" s="5"/>
      <c r="G18" s="1"/>
      <c r="H18" s="1"/>
      <c r="I18" s="1"/>
      <c r="J18" s="1"/>
      <c r="K18" s="1"/>
      <c r="L18" s="1"/>
      <c r="M18" s="1"/>
      <c r="N18" s="1"/>
      <c r="O18" s="1"/>
      <c r="P18" s="1"/>
    </row>
    <row r="19" spans="1:16" ht="18" x14ac:dyDescent="0.35">
      <c r="A19" s="5"/>
      <c r="B19" s="239" t="s">
        <v>320</v>
      </c>
      <c r="C19" s="239"/>
      <c r="D19" s="239"/>
      <c r="E19" s="239"/>
      <c r="G19" s="1"/>
      <c r="H19" s="1"/>
      <c r="I19" s="1"/>
      <c r="J19" s="1"/>
      <c r="K19" s="1"/>
      <c r="L19" s="1"/>
      <c r="M19" s="1"/>
      <c r="N19" s="1"/>
      <c r="O19" s="1"/>
      <c r="P19" s="1"/>
    </row>
    <row r="20" spans="1:16" ht="18" x14ac:dyDescent="0.35">
      <c r="A20" s="5"/>
      <c r="B20" s="5"/>
      <c r="C20" s="5"/>
      <c r="D20" s="5"/>
      <c r="E20" s="5"/>
      <c r="G20" s="1"/>
      <c r="H20" s="1"/>
      <c r="I20" s="1"/>
      <c r="J20" s="1"/>
      <c r="K20" s="1"/>
      <c r="L20" s="1"/>
      <c r="M20" s="1"/>
      <c r="N20" s="1"/>
      <c r="O20" s="1"/>
      <c r="P20" s="1"/>
    </row>
    <row r="21" spans="1:16" ht="18" x14ac:dyDescent="0.35">
      <c r="A21" s="4" t="s">
        <v>322</v>
      </c>
      <c r="B21" s="4"/>
      <c r="C21" s="4"/>
      <c r="D21" s="4"/>
      <c r="I21" s="1"/>
      <c r="J21" s="1"/>
      <c r="K21" s="1"/>
      <c r="L21" s="1"/>
      <c r="M21" s="1"/>
      <c r="N21" s="1"/>
      <c r="O21" s="1"/>
      <c r="P21" s="1"/>
    </row>
    <row r="22" spans="1:16" ht="18" x14ac:dyDescent="0.35">
      <c r="A22" s="4" t="s">
        <v>318</v>
      </c>
      <c r="B22" s="4"/>
      <c r="C22" s="4"/>
      <c r="D22" s="4"/>
      <c r="I22" s="1"/>
      <c r="J22" s="1"/>
      <c r="K22" s="1"/>
      <c r="L22" s="1"/>
      <c r="M22" s="1"/>
      <c r="N22" s="1"/>
      <c r="O22" s="1"/>
      <c r="P22" s="1"/>
    </row>
    <row r="23" spans="1:16" ht="18" x14ac:dyDescent="0.35">
      <c r="C23" s="134"/>
      <c r="D23" s="134"/>
      <c r="E23" s="134"/>
      <c r="G23" s="1"/>
      <c r="H23" s="1"/>
      <c r="I23" s="1"/>
      <c r="J23" s="1"/>
      <c r="K23" s="1"/>
      <c r="L23" s="1"/>
      <c r="M23" s="1"/>
      <c r="N23" s="1"/>
      <c r="O23" s="1"/>
      <c r="P23" s="1"/>
    </row>
    <row r="24" spans="1:16" ht="18" x14ac:dyDescent="0.35">
      <c r="A24" t="s">
        <v>181</v>
      </c>
      <c r="B24" s="134"/>
      <c r="C24" s="134"/>
      <c r="D24" s="134"/>
      <c r="E24" s="134"/>
      <c r="G24" s="1"/>
      <c r="H24" s="1"/>
      <c r="I24" s="1"/>
      <c r="J24" s="1"/>
      <c r="K24" s="1"/>
      <c r="L24" s="1"/>
      <c r="M24" s="1"/>
      <c r="N24" s="1"/>
      <c r="O24" s="1"/>
      <c r="P24" s="1"/>
    </row>
    <row r="25" spans="1:16" ht="69" customHeight="1" x14ac:dyDescent="0.35">
      <c r="A25" s="4"/>
      <c r="B25" s="215" t="s">
        <v>285</v>
      </c>
      <c r="C25" s="215"/>
      <c r="D25" s="215"/>
      <c r="E25" s="215"/>
      <c r="G25" s="1"/>
      <c r="H25" s="1"/>
      <c r="I25" s="1"/>
      <c r="J25" s="1"/>
      <c r="K25" s="1"/>
      <c r="L25" s="1"/>
      <c r="M25" s="1"/>
      <c r="N25" s="1"/>
      <c r="O25" s="1"/>
      <c r="P25" s="1"/>
    </row>
    <row r="26" spans="1:16" ht="18" x14ac:dyDescent="0.35">
      <c r="A26" t="s">
        <v>184</v>
      </c>
      <c r="B26" s="134"/>
      <c r="C26" s="134"/>
      <c r="D26" s="134"/>
      <c r="E26" s="134"/>
      <c r="G26" s="1"/>
      <c r="H26" s="1"/>
      <c r="I26" s="1"/>
      <c r="J26" s="1"/>
      <c r="K26" s="1"/>
      <c r="L26" s="1"/>
      <c r="M26" s="1"/>
      <c r="N26" s="1"/>
      <c r="O26" s="1"/>
      <c r="P26" s="1"/>
    </row>
    <row r="27" spans="1:16" ht="126" customHeight="1" x14ac:dyDescent="0.35">
      <c r="B27" s="215" t="s">
        <v>286</v>
      </c>
      <c r="C27" s="215"/>
      <c r="D27" s="215"/>
      <c r="E27" s="215"/>
      <c r="G27" s="1"/>
      <c r="H27" s="1"/>
      <c r="I27" s="1"/>
      <c r="J27" s="1"/>
      <c r="K27" s="1"/>
      <c r="L27" s="1"/>
      <c r="M27" s="1"/>
      <c r="N27" s="1"/>
      <c r="O27" s="1"/>
      <c r="P27" s="1"/>
    </row>
    <row r="28" spans="1:16" ht="18" x14ac:dyDescent="0.35">
      <c r="A28" s="4"/>
      <c r="B28" s="231"/>
      <c r="C28" s="231"/>
      <c r="D28" s="231"/>
      <c r="E28" s="231"/>
      <c r="G28" s="1"/>
      <c r="H28" s="1"/>
      <c r="I28" s="1"/>
      <c r="J28" s="1"/>
      <c r="K28" s="1"/>
      <c r="L28" s="1"/>
      <c r="M28" s="1"/>
      <c r="N28" s="1"/>
      <c r="O28" s="1"/>
      <c r="P28" s="1"/>
    </row>
    <row r="29" spans="1:16" ht="18" x14ac:dyDescent="0.35">
      <c r="A29" s="4" t="s">
        <v>182</v>
      </c>
      <c r="B29" s="6"/>
      <c r="C29" s="6"/>
      <c r="D29" s="6"/>
      <c r="E29" s="6"/>
      <c r="G29" s="1"/>
      <c r="H29" s="1"/>
      <c r="I29" s="1"/>
      <c r="J29" s="1"/>
      <c r="K29" s="1"/>
      <c r="L29" s="1"/>
      <c r="M29" s="1"/>
      <c r="N29" s="1"/>
      <c r="O29" s="1"/>
      <c r="P29" s="1"/>
    </row>
    <row r="30" spans="1:16" ht="86.4" x14ac:dyDescent="0.35">
      <c r="A30" s="4"/>
      <c r="B30" s="6" t="s">
        <v>201</v>
      </c>
      <c r="C30" s="6"/>
      <c r="D30" s="6"/>
      <c r="E30" s="6"/>
      <c r="G30" s="1"/>
      <c r="H30" s="1"/>
      <c r="I30" s="1"/>
      <c r="J30" s="1"/>
      <c r="K30" s="1"/>
      <c r="L30" s="1"/>
      <c r="M30" s="1"/>
      <c r="N30" s="1"/>
      <c r="O30" s="1"/>
      <c r="P30" s="1"/>
    </row>
    <row r="31" spans="1:16" ht="48" customHeight="1" x14ac:dyDescent="0.35">
      <c r="A31" s="4"/>
      <c r="B31" s="232" t="s">
        <v>323</v>
      </c>
      <c r="C31" s="232"/>
      <c r="D31" s="232"/>
      <c r="E31" s="232"/>
      <c r="G31" s="1"/>
      <c r="H31" s="1"/>
      <c r="I31" s="1"/>
      <c r="J31" s="1"/>
      <c r="K31" s="1"/>
      <c r="L31" s="1"/>
      <c r="M31" s="1"/>
      <c r="N31" s="1"/>
      <c r="O31" s="1"/>
      <c r="P31" s="1"/>
    </row>
    <row r="32" spans="1:16" ht="54" customHeight="1" x14ac:dyDescent="0.35">
      <c r="A32" s="4"/>
      <c r="B32" s="233" t="s">
        <v>203</v>
      </c>
      <c r="C32" s="234"/>
      <c r="D32" s="234"/>
      <c r="E32" s="235"/>
      <c r="G32" s="1"/>
      <c r="H32" s="1"/>
      <c r="I32" s="1"/>
      <c r="J32" s="1"/>
      <c r="K32" s="1"/>
      <c r="L32" s="1"/>
      <c r="M32" s="1"/>
      <c r="N32" s="1"/>
      <c r="O32" s="1"/>
      <c r="P32" s="1"/>
    </row>
    <row r="33" spans="1:16" ht="31.2" customHeight="1" x14ac:dyDescent="0.35">
      <c r="A33" s="236" t="s">
        <v>321</v>
      </c>
      <c r="B33" s="236"/>
      <c r="C33" s="236"/>
      <c r="D33" s="236"/>
      <c r="E33" s="236"/>
      <c r="G33" s="1"/>
      <c r="H33" s="1"/>
      <c r="I33" s="1"/>
      <c r="J33" s="1"/>
      <c r="K33" s="1"/>
      <c r="L33" s="1"/>
      <c r="M33" s="1"/>
      <c r="N33" s="1"/>
      <c r="O33" s="1"/>
      <c r="P33" s="1"/>
    </row>
    <row r="34" spans="1:16" ht="18" x14ac:dyDescent="0.35">
      <c r="A34" s="4"/>
      <c r="B34" s="135"/>
      <c r="C34" s="135"/>
      <c r="D34" s="135"/>
      <c r="E34" s="135"/>
      <c r="G34" s="1"/>
      <c r="H34" s="1"/>
      <c r="I34" s="1"/>
      <c r="J34" s="1"/>
      <c r="K34" s="1"/>
      <c r="L34" s="1"/>
      <c r="M34" s="1"/>
      <c r="N34" s="1"/>
      <c r="O34" s="1"/>
      <c r="P34" s="1"/>
    </row>
    <row r="35" spans="1:16" ht="63" customHeight="1" x14ac:dyDescent="0.35">
      <c r="A35" s="4"/>
      <c r="B35" s="231" t="s">
        <v>324</v>
      </c>
      <c r="C35" s="231"/>
      <c r="D35" s="231"/>
      <c r="E35" s="231"/>
      <c r="G35" s="1"/>
      <c r="H35" s="1"/>
      <c r="I35" s="1"/>
      <c r="J35" s="1"/>
      <c r="K35" s="1"/>
      <c r="L35" s="1"/>
      <c r="M35" s="1"/>
      <c r="N35" s="1"/>
      <c r="O35" s="1"/>
      <c r="P35" s="1"/>
    </row>
    <row r="36" spans="1:16" ht="18" x14ac:dyDescent="0.35">
      <c r="A36" s="4"/>
      <c r="B36" s="136"/>
      <c r="C36" s="4"/>
      <c r="D36" s="4"/>
      <c r="E36" s="4"/>
      <c r="G36" s="1"/>
      <c r="H36" s="1"/>
      <c r="I36" s="1"/>
      <c r="J36" s="1"/>
      <c r="K36" s="1"/>
      <c r="L36" s="1"/>
      <c r="M36" s="1"/>
      <c r="N36" s="1"/>
      <c r="O36" s="1"/>
      <c r="P36" s="1"/>
    </row>
    <row r="37" spans="1:16" ht="18" x14ac:dyDescent="0.35">
      <c r="A37" s="4"/>
      <c r="B37" s="6"/>
      <c r="C37" s="6"/>
      <c r="D37" s="6"/>
      <c r="E37" s="6"/>
      <c r="G37" s="1"/>
      <c r="H37" s="1"/>
      <c r="I37" s="1"/>
      <c r="J37" s="1"/>
      <c r="K37" s="1"/>
      <c r="L37" s="1"/>
      <c r="M37" s="1"/>
      <c r="N37" s="1"/>
      <c r="O37" s="1"/>
      <c r="P37" s="1"/>
    </row>
    <row r="38" spans="1:16" ht="18" x14ac:dyDescent="0.35">
      <c r="A38" s="238" t="s">
        <v>277</v>
      </c>
      <c r="B38" s="238"/>
      <c r="C38" s="4"/>
      <c r="D38" s="4"/>
      <c r="E38" s="4"/>
      <c r="G38" s="1"/>
      <c r="H38" s="1"/>
      <c r="I38" s="1"/>
      <c r="J38" s="1"/>
      <c r="K38" s="1"/>
      <c r="L38" s="1"/>
      <c r="M38" s="1"/>
      <c r="N38" s="1"/>
      <c r="O38" s="1"/>
      <c r="P38" s="1"/>
    </row>
    <row r="39" spans="1:16" ht="18" x14ac:dyDescent="0.35">
      <c r="A39" s="225"/>
      <c r="B39" s="225"/>
      <c r="C39" s="225"/>
      <c r="D39" s="225"/>
      <c r="E39" s="225"/>
      <c r="G39" s="1"/>
      <c r="H39" s="1"/>
      <c r="I39" s="1"/>
      <c r="J39" s="1"/>
      <c r="K39" s="1"/>
      <c r="L39" s="1"/>
      <c r="M39" s="1"/>
      <c r="N39" s="1"/>
      <c r="O39" s="1"/>
      <c r="P39" s="1"/>
    </row>
    <row r="40" spans="1:16" ht="18" x14ac:dyDescent="0.35">
      <c r="A40" s="4" t="s">
        <v>0</v>
      </c>
      <c r="B40" s="4"/>
      <c r="C40" s="4"/>
      <c r="D40" s="4"/>
      <c r="E40" s="4"/>
      <c r="G40" s="1"/>
      <c r="H40" s="1"/>
      <c r="I40" s="1"/>
      <c r="J40" s="1"/>
      <c r="K40" s="1"/>
      <c r="L40" s="1"/>
      <c r="M40" s="1"/>
      <c r="N40" s="1"/>
      <c r="O40" s="1"/>
      <c r="P40" s="1"/>
    </row>
    <row r="41" spans="1:16" ht="18" x14ac:dyDescent="0.35">
      <c r="A41" s="4"/>
      <c r="B41" s="4"/>
      <c r="C41" s="4"/>
      <c r="D41" s="4"/>
      <c r="E41" s="4"/>
      <c r="G41" s="1"/>
      <c r="H41" s="1"/>
      <c r="I41" s="1"/>
      <c r="J41" s="1"/>
      <c r="K41" s="1"/>
      <c r="L41" s="1"/>
      <c r="M41" s="1"/>
      <c r="N41" s="1"/>
      <c r="O41" s="1"/>
      <c r="P41" s="1"/>
    </row>
    <row r="42" spans="1:16" ht="18" x14ac:dyDescent="0.35">
      <c r="A42" s="7"/>
      <c r="B42" s="8" t="s">
        <v>1</v>
      </c>
      <c r="C42" s="4" t="s">
        <v>2</v>
      </c>
      <c r="D42" s="4"/>
      <c r="E42" s="4"/>
      <c r="F42" s="4"/>
      <c r="G42" s="2"/>
      <c r="H42" s="1"/>
      <c r="I42" s="1"/>
      <c r="J42" s="4"/>
      <c r="K42" s="1"/>
      <c r="L42" s="1"/>
      <c r="M42" s="1"/>
      <c r="O42" s="1"/>
      <c r="P42" s="1"/>
    </row>
    <row r="43" spans="1:16" ht="18" x14ac:dyDescent="0.35">
      <c r="A43" s="7"/>
      <c r="B43" s="8"/>
      <c r="C43" s="4"/>
      <c r="D43" s="4"/>
      <c r="E43" s="4"/>
      <c r="F43" s="4"/>
      <c r="G43" s="2"/>
      <c r="H43" s="1"/>
      <c r="I43" s="1"/>
      <c r="J43" s="4"/>
      <c r="K43" s="1"/>
      <c r="L43" s="1"/>
      <c r="M43" s="1"/>
      <c r="O43" s="1"/>
      <c r="P43" s="1"/>
    </row>
    <row r="44" spans="1:16" ht="31.5" customHeight="1" x14ac:dyDescent="0.35">
      <c r="A44" s="7"/>
      <c r="B44" s="8" t="s">
        <v>3</v>
      </c>
      <c r="C44" s="231" t="s">
        <v>204</v>
      </c>
      <c r="D44" s="231"/>
      <c r="E44" s="231"/>
      <c r="F44" s="4"/>
      <c r="G44" s="2"/>
      <c r="H44" s="1"/>
      <c r="I44" s="1"/>
      <c r="J44" s="4"/>
      <c r="K44" s="1"/>
      <c r="L44" s="1"/>
      <c r="M44" s="1"/>
      <c r="O44" s="1"/>
      <c r="P44" s="1"/>
    </row>
    <row r="45" spans="1:16" ht="18" x14ac:dyDescent="0.35">
      <c r="A45" s="7"/>
      <c r="B45" s="8"/>
      <c r="C45" s="4"/>
      <c r="D45" s="4"/>
      <c r="E45" s="4"/>
      <c r="F45" s="4"/>
      <c r="G45" s="2"/>
      <c r="H45" s="1"/>
      <c r="I45" s="1"/>
      <c r="J45" s="4"/>
      <c r="K45" s="1"/>
      <c r="L45" s="1"/>
      <c r="M45" s="1"/>
      <c r="O45" s="1"/>
      <c r="P45" s="1"/>
    </row>
    <row r="46" spans="1:16" ht="315.60000000000002" customHeight="1" x14ac:dyDescent="0.35">
      <c r="A46" s="7"/>
      <c r="B46" s="8"/>
      <c r="C46" s="9">
        <v>1</v>
      </c>
      <c r="D46" s="10" t="s">
        <v>4</v>
      </c>
      <c r="E46" s="94" t="s">
        <v>228</v>
      </c>
      <c r="F46" s="4"/>
      <c r="G46" s="2"/>
      <c r="H46" s="1"/>
      <c r="I46" s="1"/>
      <c r="J46" s="4"/>
      <c r="K46" s="1"/>
      <c r="L46" s="1"/>
      <c r="M46" s="1"/>
      <c r="O46" s="1"/>
      <c r="P46" s="1"/>
    </row>
    <row r="47" spans="1:16" ht="360" customHeight="1" x14ac:dyDescent="0.35">
      <c r="A47" s="7"/>
      <c r="B47" s="8"/>
      <c r="C47" s="9">
        <v>2</v>
      </c>
      <c r="D47" s="10" t="s">
        <v>5</v>
      </c>
      <c r="E47" s="94" t="s">
        <v>229</v>
      </c>
      <c r="F47" s="4"/>
      <c r="G47" s="2"/>
      <c r="H47" s="1"/>
      <c r="I47" s="1"/>
      <c r="J47" s="4"/>
      <c r="K47" s="1"/>
      <c r="L47" s="1"/>
      <c r="M47" s="1"/>
      <c r="O47" s="1"/>
      <c r="P47" s="1"/>
    </row>
    <row r="48" spans="1:16" ht="373.2" customHeight="1" x14ac:dyDescent="0.35">
      <c r="A48" s="7"/>
      <c r="B48" s="8"/>
      <c r="C48" s="9">
        <v>3</v>
      </c>
      <c r="D48" s="10" t="s">
        <v>6</v>
      </c>
      <c r="E48" s="94" t="s">
        <v>287</v>
      </c>
      <c r="F48" s="4"/>
      <c r="G48" s="2"/>
      <c r="H48" s="1"/>
      <c r="I48" s="1"/>
      <c r="J48" s="4"/>
      <c r="K48" s="1"/>
      <c r="L48" s="1"/>
      <c r="M48" s="1"/>
      <c r="O48" s="1"/>
      <c r="P48" s="1"/>
    </row>
    <row r="49" spans="1:16" ht="257.39999999999998" customHeight="1" x14ac:dyDescent="0.35">
      <c r="A49" s="7"/>
      <c r="B49" s="8"/>
      <c r="C49" s="9">
        <v>4</v>
      </c>
      <c r="D49" s="10" t="s">
        <v>7</v>
      </c>
      <c r="E49" s="94" t="s">
        <v>288</v>
      </c>
      <c r="F49" s="4"/>
      <c r="G49" s="2"/>
      <c r="H49" s="1"/>
      <c r="I49" s="1"/>
      <c r="J49" s="4"/>
      <c r="K49" s="1"/>
      <c r="L49" s="1"/>
      <c r="M49" s="1"/>
      <c r="O49" s="1"/>
      <c r="P49" s="1"/>
    </row>
    <row r="50" spans="1:16" ht="18" x14ac:dyDescent="0.35">
      <c r="A50" s="7"/>
      <c r="B50" s="8"/>
      <c r="C50" s="4"/>
      <c r="D50" s="4"/>
      <c r="E50" s="4"/>
      <c r="F50" s="4"/>
      <c r="G50" s="2"/>
      <c r="H50" s="1"/>
      <c r="I50" s="1"/>
      <c r="J50" s="4"/>
      <c r="K50" s="1"/>
      <c r="L50" s="1"/>
      <c r="M50" s="1"/>
      <c r="O50" s="1"/>
      <c r="P50" s="1"/>
    </row>
    <row r="51" spans="1:16" ht="18" x14ac:dyDescent="0.35">
      <c r="A51" s="7"/>
      <c r="B51" s="8" t="s">
        <v>8</v>
      </c>
      <c r="C51" s="4" t="s">
        <v>205</v>
      </c>
      <c r="D51" s="4"/>
      <c r="E51" s="4"/>
      <c r="F51" s="4"/>
      <c r="G51" s="2"/>
      <c r="H51" s="1"/>
      <c r="I51" s="1"/>
      <c r="J51" s="4"/>
      <c r="K51" s="1"/>
      <c r="L51" s="1"/>
      <c r="M51" s="1"/>
      <c r="O51" s="1"/>
      <c r="P51" s="1"/>
    </row>
    <row r="52" spans="1:16" ht="25.5" customHeight="1" x14ac:dyDescent="0.35">
      <c r="A52" s="7"/>
      <c r="B52" s="8"/>
      <c r="C52" s="4"/>
      <c r="D52" s="4"/>
      <c r="E52" s="4"/>
      <c r="F52" s="4"/>
      <c r="G52" s="2"/>
      <c r="H52" s="1"/>
      <c r="I52" s="1"/>
      <c r="J52" s="4"/>
      <c r="K52" s="1"/>
      <c r="L52" s="1"/>
      <c r="M52" s="1"/>
      <c r="O52" s="1"/>
      <c r="P52" s="1"/>
    </row>
    <row r="53" spans="1:16" ht="18" x14ac:dyDescent="0.35">
      <c r="A53" s="7"/>
      <c r="B53" s="8"/>
      <c r="C53" s="9">
        <v>1</v>
      </c>
      <c r="D53" s="10" t="s">
        <v>9</v>
      </c>
      <c r="E53" s="4"/>
      <c r="F53" s="4"/>
      <c r="G53" s="2"/>
      <c r="H53" s="1"/>
      <c r="I53" s="1"/>
      <c r="J53" s="4"/>
      <c r="K53" s="1"/>
      <c r="L53" s="1"/>
      <c r="M53" s="1"/>
      <c r="O53" s="1"/>
      <c r="P53" s="1"/>
    </row>
    <row r="54" spans="1:16" ht="18" x14ac:dyDescent="0.35">
      <c r="A54" s="7"/>
      <c r="B54" s="8"/>
      <c r="C54" s="9">
        <v>2</v>
      </c>
      <c r="D54" s="10" t="s">
        <v>10</v>
      </c>
      <c r="E54" s="4"/>
      <c r="F54" s="4"/>
      <c r="G54" s="2"/>
      <c r="H54" s="1"/>
      <c r="I54" s="1"/>
      <c r="J54" s="4"/>
      <c r="K54" s="1"/>
      <c r="L54" s="1"/>
      <c r="M54" s="1"/>
      <c r="O54" s="1"/>
      <c r="P54" s="1"/>
    </row>
    <row r="55" spans="1:16" ht="18" x14ac:dyDescent="0.35">
      <c r="A55" s="7"/>
      <c r="B55" s="8"/>
      <c r="C55" s="9">
        <v>3</v>
      </c>
      <c r="D55" s="10" t="s">
        <v>11</v>
      </c>
      <c r="E55" s="4"/>
      <c r="F55" s="4"/>
      <c r="G55" s="2"/>
      <c r="H55" s="1"/>
      <c r="I55" s="1"/>
      <c r="J55" s="4"/>
      <c r="K55" s="1"/>
      <c r="L55" s="1"/>
      <c r="M55" s="1"/>
      <c r="O55" s="1"/>
      <c r="P55" s="1"/>
    </row>
    <row r="56" spans="1:16" ht="18" x14ac:dyDescent="0.35">
      <c r="A56" s="7"/>
      <c r="B56" s="8"/>
      <c r="C56" s="9">
        <v>4</v>
      </c>
      <c r="D56" s="10" t="s">
        <v>12</v>
      </c>
      <c r="E56" s="4"/>
      <c r="F56" s="4"/>
      <c r="G56" s="2"/>
      <c r="H56" s="1"/>
      <c r="I56" s="1"/>
      <c r="J56" s="4"/>
      <c r="K56" s="1"/>
      <c r="L56" s="1"/>
      <c r="M56" s="1"/>
      <c r="O56" s="1"/>
      <c r="P56" s="1"/>
    </row>
    <row r="57" spans="1:16" ht="18" x14ac:dyDescent="0.35">
      <c r="A57" s="7"/>
      <c r="B57" s="8"/>
      <c r="C57" s="4"/>
      <c r="D57" s="4"/>
      <c r="E57" s="4"/>
      <c r="F57" s="4"/>
      <c r="G57" s="2"/>
      <c r="H57" s="1"/>
      <c r="I57" s="1"/>
      <c r="J57" s="1"/>
      <c r="K57" s="1"/>
      <c r="L57" s="1"/>
      <c r="M57" s="1"/>
      <c r="N57" s="1"/>
      <c r="O57" s="1"/>
      <c r="P57" s="1"/>
    </row>
    <row r="58" spans="1:16" ht="18" x14ac:dyDescent="0.35">
      <c r="A58" s="7"/>
      <c r="B58" s="8" t="s">
        <v>13</v>
      </c>
      <c r="C58" s="211" t="s">
        <v>14</v>
      </c>
      <c r="D58" s="211"/>
      <c r="E58" s="211"/>
      <c r="F58" s="4"/>
      <c r="G58" s="2"/>
      <c r="H58" s="1"/>
      <c r="I58" s="1"/>
      <c r="J58" s="1"/>
      <c r="K58" s="1"/>
      <c r="L58" s="1"/>
      <c r="M58" s="1"/>
      <c r="N58" s="1"/>
      <c r="O58" s="1"/>
      <c r="P58" s="1"/>
    </row>
    <row r="59" spans="1:16" ht="27.75" customHeight="1" x14ac:dyDescent="0.35">
      <c r="A59" s="7"/>
      <c r="B59" s="8"/>
      <c r="C59" s="211"/>
      <c r="D59" s="211"/>
      <c r="E59" s="211"/>
      <c r="F59" s="4"/>
      <c r="G59" s="2"/>
      <c r="H59" s="1"/>
      <c r="I59" s="1"/>
      <c r="J59" s="1"/>
      <c r="K59" s="1"/>
      <c r="L59" s="1"/>
      <c r="M59" s="1"/>
      <c r="N59" s="1"/>
      <c r="O59" s="1"/>
      <c r="P59" s="1"/>
    </row>
    <row r="60" spans="1:16" ht="18" x14ac:dyDescent="0.35">
      <c r="A60" s="7"/>
      <c r="B60" s="8"/>
      <c r="C60" s="4"/>
      <c r="D60" s="4"/>
      <c r="E60" s="4"/>
      <c r="F60" s="4"/>
      <c r="G60" s="2"/>
      <c r="H60" s="1"/>
      <c r="I60" s="1"/>
      <c r="J60" s="1"/>
      <c r="K60" s="1"/>
      <c r="L60" s="1"/>
      <c r="M60" s="1"/>
      <c r="N60" s="1"/>
      <c r="O60" s="1"/>
      <c r="P60" s="1"/>
    </row>
    <row r="61" spans="1:16" ht="18" x14ac:dyDescent="0.35">
      <c r="A61" s="2"/>
      <c r="B61" s="8" t="s">
        <v>15</v>
      </c>
      <c r="C61" s="211" t="s">
        <v>16</v>
      </c>
      <c r="D61" s="211"/>
      <c r="E61" s="211"/>
      <c r="F61" s="4"/>
      <c r="G61" s="2"/>
      <c r="H61" s="1"/>
      <c r="I61" s="1"/>
      <c r="J61" s="1"/>
      <c r="K61" s="1"/>
      <c r="L61" s="1"/>
      <c r="M61" s="1"/>
      <c r="N61" s="1"/>
      <c r="O61" s="1"/>
      <c r="P61" s="1"/>
    </row>
    <row r="62" spans="1:16" ht="15" customHeight="1" x14ac:dyDescent="0.35">
      <c r="A62" s="2"/>
      <c r="B62" s="8"/>
      <c r="C62" s="211"/>
      <c r="D62" s="211"/>
      <c r="E62" s="211"/>
      <c r="F62" s="4"/>
      <c r="G62" s="2"/>
      <c r="H62" s="1"/>
      <c r="I62" s="1"/>
      <c r="J62" s="1"/>
      <c r="K62" s="1"/>
      <c r="L62" s="1"/>
      <c r="M62" s="1"/>
      <c r="N62" s="1"/>
      <c r="O62" s="1"/>
      <c r="P62" s="1"/>
    </row>
    <row r="63" spans="1:16" ht="18" x14ac:dyDescent="0.35">
      <c r="A63" s="2"/>
      <c r="B63" s="8"/>
      <c r="C63" s="4"/>
      <c r="D63" s="4"/>
      <c r="E63" s="4"/>
      <c r="F63" s="4"/>
      <c r="G63" s="2"/>
      <c r="H63" s="1"/>
      <c r="I63" s="1"/>
      <c r="J63" s="1"/>
      <c r="K63" s="1"/>
      <c r="L63" s="1"/>
      <c r="M63" s="1"/>
      <c r="N63" s="1"/>
      <c r="O63" s="1"/>
      <c r="P63" s="1"/>
    </row>
    <row r="64" spans="1:16" ht="21" customHeight="1" x14ac:dyDescent="0.35">
      <c r="A64" s="2"/>
      <c r="B64" s="8" t="s">
        <v>289</v>
      </c>
      <c r="C64" s="4" t="s">
        <v>290</v>
      </c>
      <c r="D64" s="2"/>
      <c r="E64" s="2"/>
      <c r="F64" s="2"/>
      <c r="G64" s="2"/>
      <c r="H64" s="1"/>
      <c r="I64" s="1"/>
      <c r="J64" s="1"/>
      <c r="K64" s="1"/>
      <c r="L64" s="1"/>
      <c r="M64" s="1"/>
      <c r="N64" s="1"/>
      <c r="O64" s="1"/>
      <c r="P64" s="1"/>
    </row>
    <row r="65" spans="1:16" ht="18" x14ac:dyDescent="0.35">
      <c r="A65" s="2"/>
      <c r="B65" s="8"/>
      <c r="C65" s="4"/>
      <c r="D65" s="4"/>
      <c r="E65" s="4"/>
      <c r="F65" s="4"/>
      <c r="G65" s="2"/>
      <c r="H65" s="1"/>
      <c r="I65" s="1"/>
      <c r="J65" s="1"/>
      <c r="K65" s="1"/>
      <c r="L65" s="1"/>
      <c r="M65" s="1"/>
      <c r="N65" s="1"/>
      <c r="O65" s="1"/>
      <c r="P65" s="1"/>
    </row>
    <row r="66" spans="1:16" ht="47.25" customHeight="1" x14ac:dyDescent="0.35">
      <c r="A66" s="2"/>
      <c r="B66" s="8" t="s">
        <v>17</v>
      </c>
      <c r="C66" s="210" t="s">
        <v>18</v>
      </c>
      <c r="D66" s="211"/>
      <c r="E66" s="211"/>
      <c r="F66" s="4"/>
      <c r="G66" s="2"/>
      <c r="H66" s="1"/>
      <c r="I66" s="1"/>
      <c r="J66" s="1"/>
      <c r="K66" s="1"/>
      <c r="L66" s="1"/>
      <c r="M66" s="1"/>
      <c r="N66" s="1"/>
      <c r="O66" s="1"/>
      <c r="P66" s="1"/>
    </row>
    <row r="67" spans="1:16" ht="18" x14ac:dyDescent="0.35">
      <c r="A67" s="2"/>
      <c r="B67" s="8"/>
      <c r="C67" s="5"/>
      <c r="D67" s="4"/>
      <c r="E67" s="4"/>
      <c r="F67" s="4"/>
      <c r="G67" s="2"/>
      <c r="H67" s="1"/>
      <c r="I67" s="1"/>
      <c r="J67" s="1"/>
      <c r="K67" s="1"/>
      <c r="L67" s="1"/>
      <c r="M67" s="1"/>
      <c r="N67" s="1"/>
      <c r="O67" s="1"/>
      <c r="P67" s="1"/>
    </row>
    <row r="68" spans="1:16" ht="21.75" customHeight="1" x14ac:dyDescent="0.35">
      <c r="A68" s="2"/>
      <c r="B68" s="8" t="s">
        <v>19</v>
      </c>
      <c r="C68" s="5" t="s">
        <v>20</v>
      </c>
      <c r="D68" s="4"/>
      <c r="E68" s="4"/>
      <c r="F68" s="4"/>
      <c r="G68" s="2"/>
      <c r="H68" s="1"/>
      <c r="I68" s="1"/>
      <c r="J68" s="1"/>
      <c r="K68" s="1"/>
      <c r="L68" s="1"/>
      <c r="M68" s="1"/>
      <c r="N68" s="1"/>
      <c r="O68" s="1"/>
      <c r="P68" s="1"/>
    </row>
    <row r="69" spans="1:16" ht="21.75" customHeight="1" x14ac:dyDescent="0.35">
      <c r="A69" s="2"/>
      <c r="B69" s="8"/>
      <c r="C69" s="5"/>
      <c r="D69" s="4"/>
      <c r="E69" s="4"/>
      <c r="F69" s="4"/>
      <c r="G69" s="2"/>
      <c r="H69" s="1"/>
      <c r="I69" s="1"/>
      <c r="J69" s="1"/>
      <c r="K69" s="1"/>
      <c r="L69" s="1"/>
      <c r="M69" s="1"/>
      <c r="N69" s="1"/>
      <c r="O69" s="1"/>
      <c r="P69" s="1"/>
    </row>
    <row r="70" spans="1:16" ht="38.4" customHeight="1" x14ac:dyDescent="0.35">
      <c r="A70" s="2"/>
      <c r="B70" s="8" t="s">
        <v>291</v>
      </c>
      <c r="C70" s="215" t="s">
        <v>292</v>
      </c>
      <c r="D70" s="215"/>
      <c r="E70" s="215"/>
      <c r="F70" s="4"/>
      <c r="G70" s="2"/>
      <c r="H70" s="1"/>
      <c r="I70" s="1"/>
      <c r="J70" s="1"/>
      <c r="K70" s="1"/>
      <c r="L70" s="1"/>
      <c r="M70" s="1"/>
      <c r="N70" s="1"/>
      <c r="O70" s="1"/>
      <c r="P70" s="1"/>
    </row>
    <row r="71" spans="1:16" ht="18" x14ac:dyDescent="0.35">
      <c r="A71" s="2"/>
      <c r="B71" s="8"/>
      <c r="C71" s="4"/>
      <c r="D71" s="4"/>
      <c r="E71" s="4"/>
      <c r="F71" s="4"/>
      <c r="G71" s="2"/>
      <c r="H71" s="1"/>
      <c r="I71" s="1"/>
      <c r="J71" s="1"/>
      <c r="K71" s="1"/>
      <c r="L71" s="1"/>
      <c r="M71" s="1"/>
      <c r="N71" s="1"/>
      <c r="O71" s="1"/>
      <c r="P71" s="1"/>
    </row>
    <row r="72" spans="1:16" ht="38.25" customHeight="1" x14ac:dyDescent="0.35">
      <c r="A72" s="2"/>
      <c r="B72" s="8" t="s">
        <v>21</v>
      </c>
      <c r="C72" s="211" t="s">
        <v>293</v>
      </c>
      <c r="D72" s="211"/>
      <c r="E72" s="211"/>
      <c r="F72" s="2"/>
      <c r="G72" s="2"/>
      <c r="H72" s="1"/>
      <c r="I72" s="1"/>
      <c r="J72" s="1"/>
      <c r="K72" s="1"/>
      <c r="L72" s="1"/>
      <c r="M72" s="1"/>
      <c r="N72" s="1"/>
      <c r="O72" s="1"/>
      <c r="P72" s="1"/>
    </row>
    <row r="73" spans="1:16" ht="18" x14ac:dyDescent="0.35">
      <c r="A73" s="2"/>
      <c r="B73" s="8"/>
      <c r="C73" s="4"/>
      <c r="D73" s="4"/>
      <c r="E73" s="4"/>
      <c r="F73" s="2"/>
      <c r="G73" s="2"/>
      <c r="H73" s="1"/>
      <c r="I73" s="1"/>
      <c r="J73" s="1"/>
      <c r="K73" s="1"/>
      <c r="L73" s="1"/>
      <c r="M73" s="1"/>
      <c r="N73" s="1"/>
      <c r="O73" s="1"/>
      <c r="P73" s="1"/>
    </row>
    <row r="74" spans="1:16" ht="18" x14ac:dyDescent="0.35">
      <c r="A74" s="2"/>
      <c r="B74" s="8"/>
      <c r="C74" s="4"/>
      <c r="D74" s="2"/>
      <c r="E74" s="2"/>
      <c r="F74" s="2"/>
      <c r="G74" s="2"/>
      <c r="H74" s="1"/>
      <c r="I74" s="1"/>
      <c r="J74" s="1"/>
      <c r="K74" s="1"/>
      <c r="L74" s="1"/>
      <c r="M74" s="1"/>
      <c r="N74" s="1"/>
      <c r="O74" s="1"/>
      <c r="P74" s="1"/>
    </row>
    <row r="75" spans="1:16" ht="18" x14ac:dyDescent="0.35">
      <c r="A75" s="3" t="s">
        <v>278</v>
      </c>
      <c r="B75" s="8"/>
      <c r="C75" s="4"/>
      <c r="D75" s="2"/>
      <c r="E75" s="2"/>
      <c r="F75" s="2"/>
      <c r="G75" s="2"/>
      <c r="H75" s="1"/>
      <c r="I75" s="1"/>
      <c r="J75" s="1"/>
      <c r="K75" s="1"/>
      <c r="L75" s="1"/>
      <c r="M75" s="1"/>
      <c r="N75" s="1"/>
      <c r="O75" s="1"/>
      <c r="P75" s="1"/>
    </row>
    <row r="76" spans="1:16" ht="18" x14ac:dyDescent="0.35">
      <c r="A76" s="3"/>
      <c r="B76" s="8"/>
      <c r="C76" s="4"/>
      <c r="D76" s="2"/>
      <c r="E76" s="2"/>
      <c r="F76" s="2"/>
      <c r="G76" s="2"/>
      <c r="H76" s="1"/>
      <c r="I76" s="1"/>
      <c r="J76" s="1"/>
      <c r="K76" s="1"/>
      <c r="L76" s="1"/>
      <c r="M76" s="1"/>
      <c r="N76" s="1"/>
      <c r="O76" s="1"/>
      <c r="P76" s="1"/>
    </row>
    <row r="77" spans="1:16" ht="18" x14ac:dyDescent="0.35">
      <c r="A77" s="3"/>
      <c r="B77" s="212" t="s">
        <v>198</v>
      </c>
      <c r="C77" s="213"/>
      <c r="D77" s="214"/>
      <c r="E77" s="2"/>
      <c r="F77" s="2"/>
      <c r="G77" s="2"/>
      <c r="H77" s="1"/>
      <c r="I77" s="1"/>
      <c r="J77" s="1"/>
      <c r="K77" s="1"/>
      <c r="L77" s="1"/>
      <c r="M77" s="1"/>
      <c r="N77" s="1"/>
      <c r="O77" s="1"/>
      <c r="P77" s="1"/>
    </row>
    <row r="78" spans="1:16" ht="18" x14ac:dyDescent="0.35">
      <c r="A78" s="3"/>
      <c r="B78" s="8"/>
      <c r="C78" s="4"/>
      <c r="D78" s="2"/>
      <c r="E78" s="2"/>
      <c r="F78" s="2"/>
      <c r="G78" s="2"/>
      <c r="H78" s="1"/>
      <c r="I78" s="1"/>
      <c r="J78" s="1"/>
      <c r="K78" s="1"/>
      <c r="L78" s="1"/>
      <c r="M78" s="1"/>
      <c r="N78" s="1"/>
      <c r="O78" s="1"/>
      <c r="P78" s="1"/>
    </row>
    <row r="79" spans="1:16" ht="42" customHeight="1" x14ac:dyDescent="0.35">
      <c r="A79" s="1"/>
      <c r="B79" s="11" t="s">
        <v>22</v>
      </c>
      <c r="C79" s="222" t="s">
        <v>23</v>
      </c>
      <c r="D79" s="223"/>
      <c r="E79" s="224"/>
      <c r="F79" s="4"/>
      <c r="G79" s="2"/>
      <c r="H79" s="1"/>
      <c r="I79" s="1"/>
      <c r="J79" s="1"/>
      <c r="K79" s="1"/>
      <c r="L79" s="1"/>
      <c r="M79" s="1"/>
      <c r="N79" s="1"/>
      <c r="O79" s="1"/>
      <c r="P79" s="1"/>
    </row>
    <row r="80" spans="1:16" ht="18" x14ac:dyDescent="0.35">
      <c r="A80" s="4"/>
      <c r="B80" s="8"/>
      <c r="C80" s="4"/>
      <c r="D80" s="2"/>
      <c r="E80" s="2"/>
      <c r="F80" s="2"/>
      <c r="G80" s="2"/>
      <c r="H80" s="1"/>
      <c r="I80" s="1"/>
      <c r="J80" s="1"/>
      <c r="K80" s="1"/>
      <c r="L80" s="1"/>
      <c r="M80" s="1"/>
      <c r="N80" s="1"/>
      <c r="O80" s="1"/>
      <c r="P80" s="1"/>
    </row>
    <row r="81" spans="1:16" ht="45" customHeight="1" x14ac:dyDescent="0.35">
      <c r="A81" s="1"/>
      <c r="B81" s="228" t="s">
        <v>24</v>
      </c>
      <c r="C81" s="229" t="s">
        <v>25</v>
      </c>
      <c r="D81" s="223"/>
      <c r="E81" s="224"/>
      <c r="F81" s="2"/>
      <c r="G81" s="2"/>
      <c r="H81" s="1"/>
      <c r="I81" s="1"/>
      <c r="J81" s="1"/>
      <c r="K81" s="1"/>
      <c r="L81" s="1"/>
      <c r="M81" s="1"/>
      <c r="N81" s="1"/>
      <c r="O81" s="1"/>
      <c r="P81" s="1"/>
    </row>
    <row r="82" spans="1:16" ht="45.75" customHeight="1" x14ac:dyDescent="0.35">
      <c r="A82" s="1"/>
      <c r="B82" s="228"/>
      <c r="C82" s="229" t="s">
        <v>26</v>
      </c>
      <c r="D82" s="223"/>
      <c r="E82" s="224"/>
      <c r="F82" s="2"/>
      <c r="G82" s="2"/>
      <c r="H82" s="1"/>
      <c r="I82" s="1"/>
      <c r="J82" s="1"/>
      <c r="K82" s="1"/>
      <c r="L82" s="1"/>
      <c r="M82" s="1"/>
      <c r="N82" s="1"/>
      <c r="O82" s="1"/>
      <c r="P82" s="1"/>
    </row>
    <row r="83" spans="1:16" ht="61.5" customHeight="1" x14ac:dyDescent="0.35">
      <c r="A83" s="1"/>
      <c r="B83" s="228"/>
      <c r="C83" s="229" t="s">
        <v>27</v>
      </c>
      <c r="D83" s="223"/>
      <c r="E83" s="224"/>
      <c r="F83" s="2"/>
      <c r="G83" s="2"/>
      <c r="H83" s="1"/>
      <c r="I83" s="1"/>
      <c r="J83" s="1"/>
      <c r="K83" s="1"/>
      <c r="L83" s="1"/>
      <c r="M83" s="1"/>
      <c r="N83" s="1"/>
      <c r="O83" s="1"/>
      <c r="P83" s="1"/>
    </row>
    <row r="84" spans="1:16" ht="232.5" customHeight="1" x14ac:dyDescent="0.35">
      <c r="A84" s="1"/>
      <c r="B84" s="228"/>
      <c r="C84" s="229" t="s">
        <v>294</v>
      </c>
      <c r="D84" s="223"/>
      <c r="E84" s="224"/>
      <c r="F84" s="2"/>
      <c r="G84" s="2"/>
      <c r="H84" s="1"/>
      <c r="I84" s="1"/>
      <c r="J84" s="1"/>
      <c r="K84" s="1"/>
      <c r="L84" s="1"/>
      <c r="M84" s="1"/>
      <c r="N84" s="1"/>
      <c r="O84" s="1"/>
      <c r="P84" s="1"/>
    </row>
    <row r="85" spans="1:16" ht="133.5" customHeight="1" x14ac:dyDescent="0.35">
      <c r="A85" s="2"/>
      <c r="B85" s="228"/>
      <c r="C85" s="229" t="s">
        <v>28</v>
      </c>
      <c r="D85" s="223"/>
      <c r="E85" s="224"/>
      <c r="F85" s="2"/>
      <c r="G85" s="2"/>
      <c r="H85" s="1"/>
      <c r="I85" s="1"/>
      <c r="J85" s="1"/>
      <c r="K85" s="1"/>
      <c r="L85" s="1"/>
      <c r="M85" s="1"/>
      <c r="N85" s="1"/>
      <c r="O85" s="1"/>
      <c r="P85" s="1"/>
    </row>
    <row r="86" spans="1:16" ht="51.75" customHeight="1" x14ac:dyDescent="0.35">
      <c r="A86" s="2"/>
      <c r="B86" s="228"/>
      <c r="C86" s="229" t="s">
        <v>29</v>
      </c>
      <c r="D86" s="223"/>
      <c r="E86" s="224"/>
      <c r="F86" s="2"/>
      <c r="G86" s="2"/>
      <c r="H86" s="1"/>
      <c r="I86" s="1"/>
      <c r="J86" s="1"/>
      <c r="K86" s="1"/>
      <c r="L86" s="1"/>
      <c r="M86" s="1"/>
      <c r="N86" s="1"/>
      <c r="O86" s="1"/>
      <c r="P86" s="1"/>
    </row>
    <row r="87" spans="1:16" ht="160.19999999999999" customHeight="1" x14ac:dyDescent="0.35">
      <c r="A87" s="2"/>
      <c r="B87" s="228"/>
      <c r="C87" s="229" t="s">
        <v>295</v>
      </c>
      <c r="D87" s="223"/>
      <c r="E87" s="224"/>
      <c r="F87" s="2"/>
      <c r="G87" s="2"/>
      <c r="H87" s="1"/>
      <c r="I87" s="1"/>
      <c r="J87" s="1"/>
      <c r="K87" s="1"/>
      <c r="L87" s="1"/>
      <c r="M87" s="1"/>
      <c r="N87" s="1"/>
      <c r="O87" s="1"/>
      <c r="P87" s="1"/>
    </row>
    <row r="88" spans="1:16" ht="246" customHeight="1" x14ac:dyDescent="0.35">
      <c r="A88" s="2"/>
      <c r="B88" s="228"/>
      <c r="C88" s="229" t="s">
        <v>316</v>
      </c>
      <c r="D88" s="223"/>
      <c r="E88" s="224"/>
      <c r="F88" s="2"/>
      <c r="G88" s="2"/>
      <c r="H88" s="1"/>
      <c r="I88" s="1"/>
      <c r="J88" s="1"/>
      <c r="K88" s="1"/>
      <c r="L88" s="1"/>
      <c r="M88" s="1"/>
      <c r="N88" s="1"/>
      <c r="O88" s="1"/>
      <c r="P88" s="1"/>
    </row>
    <row r="89" spans="1:16" ht="18" x14ac:dyDescent="0.35">
      <c r="A89" s="2"/>
      <c r="B89" s="2"/>
      <c r="C89" s="4"/>
      <c r="D89" s="2"/>
      <c r="E89" s="2"/>
      <c r="F89" s="2"/>
      <c r="G89" s="2"/>
      <c r="H89" s="1"/>
      <c r="I89" s="1"/>
      <c r="J89" s="1"/>
      <c r="K89" s="1"/>
      <c r="L89" s="1"/>
      <c r="M89" s="1"/>
      <c r="N89" s="1"/>
      <c r="O89" s="1"/>
      <c r="P89" s="1"/>
    </row>
    <row r="90" spans="1:16" ht="18" x14ac:dyDescent="0.35">
      <c r="A90" s="3" t="s">
        <v>279</v>
      </c>
      <c r="B90" s="2"/>
      <c r="C90" s="2"/>
      <c r="D90" s="2"/>
      <c r="E90" s="2"/>
      <c r="F90" s="1"/>
      <c r="G90" s="1"/>
      <c r="H90" s="1"/>
      <c r="I90" s="1"/>
      <c r="J90" s="1"/>
      <c r="K90" s="1"/>
      <c r="L90" s="1"/>
      <c r="M90" s="1"/>
      <c r="N90" s="1"/>
      <c r="O90" s="1"/>
      <c r="P90" s="1"/>
    </row>
    <row r="91" spans="1:16" ht="18" x14ac:dyDescent="0.35">
      <c r="A91" s="3"/>
      <c r="B91" s="2"/>
      <c r="C91" s="2"/>
      <c r="D91" s="2"/>
      <c r="E91" s="2"/>
      <c r="F91" s="1"/>
      <c r="G91" s="1"/>
      <c r="H91" s="1"/>
      <c r="I91" s="1"/>
      <c r="J91" s="1"/>
      <c r="K91" s="1"/>
      <c r="L91" s="1"/>
      <c r="M91" s="1"/>
      <c r="N91" s="1"/>
      <c r="O91" s="1"/>
      <c r="P91" s="1"/>
    </row>
    <row r="92" spans="1:16" ht="34.799999999999997" customHeight="1" x14ac:dyDescent="0.35">
      <c r="A92" s="225" t="s">
        <v>30</v>
      </c>
      <c r="B92" s="225"/>
      <c r="C92" s="225"/>
      <c r="D92" s="225"/>
      <c r="E92" s="225"/>
      <c r="F92" s="225"/>
      <c r="G92" s="225"/>
      <c r="H92" s="225"/>
      <c r="I92" s="225"/>
      <c r="J92" s="225"/>
      <c r="K92" s="225"/>
      <c r="L92" s="225"/>
      <c r="M92" s="1"/>
      <c r="N92" s="1"/>
      <c r="O92" s="1"/>
      <c r="P92" s="1"/>
    </row>
    <row r="93" spans="1:16" ht="18" x14ac:dyDescent="0.35">
      <c r="A93" s="4"/>
      <c r="B93" s="2"/>
      <c r="C93" s="2"/>
      <c r="D93" s="2"/>
      <c r="E93" s="2"/>
      <c r="F93" s="1"/>
      <c r="G93" s="1"/>
      <c r="H93" s="1"/>
      <c r="I93" s="1"/>
      <c r="J93" s="1"/>
      <c r="K93" s="1"/>
      <c r="L93" s="1"/>
      <c r="M93" s="1"/>
      <c r="N93" s="1"/>
      <c r="O93" s="1"/>
      <c r="P93" s="1"/>
    </row>
    <row r="94" spans="1:16" ht="18" x14ac:dyDescent="0.35">
      <c r="A94" s="8" t="s">
        <v>31</v>
      </c>
      <c r="B94" s="2"/>
      <c r="C94" s="2"/>
      <c r="D94" s="2"/>
      <c r="E94" s="2"/>
      <c r="F94" s="8" t="s">
        <v>32</v>
      </c>
      <c r="G94" s="1"/>
      <c r="H94" s="1"/>
      <c r="I94" s="1"/>
      <c r="J94" s="1"/>
      <c r="K94" s="1"/>
      <c r="L94" s="1"/>
      <c r="M94" s="1"/>
      <c r="N94" s="1"/>
      <c r="O94" s="1"/>
      <c r="P94" s="1"/>
    </row>
    <row r="95" spans="1:16" ht="18" x14ac:dyDescent="0.35">
      <c r="A95" s="8"/>
      <c r="B95" s="2"/>
      <c r="C95" s="2"/>
      <c r="D95" s="2"/>
      <c r="E95" s="2"/>
      <c r="F95" s="1"/>
      <c r="G95" s="1"/>
      <c r="H95" s="1"/>
      <c r="I95" s="1"/>
      <c r="J95" s="1"/>
      <c r="K95" s="1"/>
      <c r="L95" s="1"/>
      <c r="M95" s="1"/>
      <c r="N95" s="1"/>
      <c r="O95" s="1"/>
      <c r="P95" s="1"/>
    </row>
    <row r="96" spans="1:16" ht="25.5" customHeight="1" x14ac:dyDescent="0.3">
      <c r="B96" s="38"/>
      <c r="C96" s="10" t="s">
        <v>33</v>
      </c>
      <c r="D96" s="12" t="s">
        <v>34</v>
      </c>
      <c r="F96" s="216" t="s">
        <v>35</v>
      </c>
      <c r="G96" s="41" t="s">
        <v>36</v>
      </c>
      <c r="H96" s="42">
        <v>4</v>
      </c>
      <c r="I96" s="43"/>
      <c r="J96" s="44"/>
      <c r="K96" s="44"/>
      <c r="L96" s="44"/>
    </row>
    <row r="97" spans="1:12" ht="27" customHeight="1" x14ac:dyDescent="0.3">
      <c r="B97" s="39"/>
      <c r="C97" s="10" t="s">
        <v>37</v>
      </c>
      <c r="D97" s="12" t="s">
        <v>38</v>
      </c>
      <c r="F97" s="217"/>
      <c r="G97" s="41" t="s">
        <v>6</v>
      </c>
      <c r="H97" s="42">
        <v>3</v>
      </c>
      <c r="I97" s="45"/>
      <c r="J97" s="43"/>
      <c r="K97" s="44"/>
      <c r="L97" s="44"/>
    </row>
    <row r="98" spans="1:12" ht="27.6" x14ac:dyDescent="0.3">
      <c r="B98" s="40"/>
      <c r="C98" s="10" t="s">
        <v>39</v>
      </c>
      <c r="D98" s="12" t="s">
        <v>40</v>
      </c>
      <c r="F98" s="217"/>
      <c r="G98" s="41" t="s">
        <v>5</v>
      </c>
      <c r="H98" s="42">
        <v>2</v>
      </c>
      <c r="I98" s="45"/>
      <c r="J98" s="43"/>
      <c r="K98" s="43"/>
      <c r="L98" s="44"/>
    </row>
    <row r="99" spans="1:12" ht="27.6" x14ac:dyDescent="0.3">
      <c r="F99" s="218"/>
      <c r="G99" s="41" t="s">
        <v>4</v>
      </c>
      <c r="H99" s="42">
        <v>1</v>
      </c>
      <c r="I99" s="45"/>
      <c r="J99" s="45"/>
      <c r="K99" s="45"/>
      <c r="L99" s="43"/>
    </row>
    <row r="100" spans="1:12" x14ac:dyDescent="0.3">
      <c r="I100" s="46">
        <v>1</v>
      </c>
      <c r="J100" s="46">
        <v>2</v>
      </c>
      <c r="K100" s="46">
        <v>3</v>
      </c>
      <c r="L100" s="46">
        <v>4</v>
      </c>
    </row>
    <row r="101" spans="1:12" ht="69" x14ac:dyDescent="0.3">
      <c r="I101" s="41" t="s">
        <v>9</v>
      </c>
      <c r="J101" s="41" t="s">
        <v>10</v>
      </c>
      <c r="K101" s="41" t="s">
        <v>11</v>
      </c>
      <c r="L101" s="41" t="s">
        <v>12</v>
      </c>
    </row>
    <row r="102" spans="1:12" ht="15" customHeight="1" x14ac:dyDescent="0.3">
      <c r="I102" s="219" t="s">
        <v>41</v>
      </c>
      <c r="J102" s="220"/>
      <c r="K102" s="220"/>
      <c r="L102" s="221"/>
    </row>
    <row r="104" spans="1:12" x14ac:dyDescent="0.3">
      <c r="A104" s="3" t="s">
        <v>280</v>
      </c>
    </row>
    <row r="106" spans="1:12" ht="409.5" customHeight="1" x14ac:dyDescent="0.3">
      <c r="A106" s="211" t="s">
        <v>325</v>
      </c>
      <c r="B106" s="211"/>
      <c r="C106" s="211"/>
      <c r="D106" s="211"/>
      <c r="E106" s="211"/>
    </row>
    <row r="107" spans="1:12" ht="120.75" customHeight="1" x14ac:dyDescent="0.3">
      <c r="A107" s="211"/>
      <c r="B107" s="211"/>
      <c r="C107" s="211"/>
      <c r="D107" s="211"/>
      <c r="E107" s="211"/>
    </row>
    <row r="110" spans="1:12" x14ac:dyDescent="0.3">
      <c r="A110" s="27" t="s">
        <v>281</v>
      </c>
    </row>
    <row r="112" spans="1:12" ht="48.75" customHeight="1" x14ac:dyDescent="0.3">
      <c r="A112" s="226" t="s">
        <v>42</v>
      </c>
      <c r="B112" s="227"/>
      <c r="C112" s="227"/>
      <c r="D112" s="227"/>
      <c r="E112" s="227"/>
    </row>
    <row r="113" spans="1:8" x14ac:dyDescent="0.3">
      <c r="A113" s="27" t="s">
        <v>282</v>
      </c>
    </row>
    <row r="115" spans="1:8" ht="15" x14ac:dyDescent="0.3">
      <c r="A115" s="25"/>
      <c r="B115" s="207" t="s">
        <v>233</v>
      </c>
      <c r="C115" s="207"/>
      <c r="D115" s="207"/>
      <c r="E115" s="207"/>
      <c r="F115" s="207"/>
      <c r="G115" s="207"/>
      <c r="H115" s="175"/>
    </row>
    <row r="116" spans="1:8" x14ac:dyDescent="0.3">
      <c r="A116" s="26"/>
      <c r="B116" s="207" t="s">
        <v>234</v>
      </c>
      <c r="C116" s="207"/>
      <c r="D116" s="207"/>
      <c r="E116" s="207"/>
      <c r="F116" s="207"/>
      <c r="G116" s="207"/>
      <c r="H116" s="175"/>
    </row>
    <row r="117" spans="1:8" x14ac:dyDescent="0.3">
      <c r="B117" s="207" t="s">
        <v>240</v>
      </c>
      <c r="C117" s="207"/>
      <c r="D117" s="207"/>
      <c r="E117" s="207"/>
      <c r="F117" s="207"/>
      <c r="G117" s="207"/>
      <c r="H117" s="175"/>
    </row>
    <row r="118" spans="1:8" x14ac:dyDescent="0.3">
      <c r="B118" s="207" t="s">
        <v>235</v>
      </c>
      <c r="C118" s="207"/>
      <c r="D118" s="207"/>
      <c r="E118" s="207"/>
      <c r="F118" s="207"/>
      <c r="G118" s="207"/>
      <c r="H118" s="175"/>
    </row>
    <row r="119" spans="1:8" x14ac:dyDescent="0.3">
      <c r="B119" s="209" t="s">
        <v>236</v>
      </c>
      <c r="C119" s="209"/>
      <c r="D119" s="209"/>
      <c r="E119" s="209"/>
      <c r="F119" s="209"/>
      <c r="G119" s="209"/>
      <c r="H119" s="175"/>
    </row>
    <row r="120" spans="1:8" x14ac:dyDescent="0.3">
      <c r="B120" s="207" t="s">
        <v>237</v>
      </c>
      <c r="C120" s="207"/>
      <c r="D120" s="207"/>
      <c r="E120" s="207"/>
      <c r="F120" s="207"/>
      <c r="G120" s="207"/>
      <c r="H120" s="175"/>
    </row>
    <row r="121" spans="1:8" x14ac:dyDescent="0.3">
      <c r="B121" s="207" t="s">
        <v>238</v>
      </c>
      <c r="C121" s="207"/>
      <c r="D121" s="207"/>
      <c r="E121" s="207"/>
      <c r="F121" s="207"/>
      <c r="G121" s="207"/>
      <c r="H121" s="175"/>
    </row>
    <row r="122" spans="1:8" x14ac:dyDescent="0.3">
      <c r="B122" s="208" t="s">
        <v>239</v>
      </c>
      <c r="C122" s="208"/>
      <c r="D122" s="208"/>
      <c r="E122" s="208"/>
      <c r="F122" s="208"/>
      <c r="G122" s="208"/>
      <c r="H122" s="208"/>
    </row>
    <row r="123" spans="1:8" x14ac:dyDescent="0.3">
      <c r="B123" s="207" t="s">
        <v>241</v>
      </c>
      <c r="C123" s="207"/>
      <c r="D123" s="207"/>
      <c r="E123" s="207"/>
      <c r="F123" s="207"/>
      <c r="G123" s="207"/>
      <c r="H123" s="175"/>
    </row>
    <row r="124" spans="1:8" ht="19.2" customHeight="1" x14ac:dyDescent="0.3">
      <c r="B124" s="206" t="s">
        <v>242</v>
      </c>
      <c r="C124" s="206"/>
      <c r="D124" s="206"/>
      <c r="E124" s="206"/>
      <c r="F124" s="206"/>
      <c r="G124" s="206"/>
    </row>
  </sheetData>
  <sheetProtection algorithmName="SHA-512" hashValue="NHKyL+2wn9wzoCNfjlCy3QFPCy/eCrjdmG7ZNcKq6oUm2yp33qlxNPqODLds/MVkcN4WGQcxzjGqcBAQi/DFmA==" saltValue="Nu4AcaNC2CEa0oxyaqTlVw==" spinCount="100000" sheet="1" formatCells="0" formatColumns="0" formatRows="0" insertRows="0" deleteRows="0" pivotTables="0"/>
  <mergeCells count="45">
    <mergeCell ref="A1:E1"/>
    <mergeCell ref="C44:E44"/>
    <mergeCell ref="B25:E25"/>
    <mergeCell ref="B27:E27"/>
    <mergeCell ref="B28:E28"/>
    <mergeCell ref="B31:E31"/>
    <mergeCell ref="B32:E32"/>
    <mergeCell ref="A33:E33"/>
    <mergeCell ref="B35:E35"/>
    <mergeCell ref="B14:E14"/>
    <mergeCell ref="B15:E15"/>
    <mergeCell ref="A39:E39"/>
    <mergeCell ref="A38:B38"/>
    <mergeCell ref="B19:E19"/>
    <mergeCell ref="A112:E112"/>
    <mergeCell ref="A106:E107"/>
    <mergeCell ref="B81:B88"/>
    <mergeCell ref="C84:E84"/>
    <mergeCell ref="C85:E85"/>
    <mergeCell ref="C87:E87"/>
    <mergeCell ref="C81:E81"/>
    <mergeCell ref="C82:E82"/>
    <mergeCell ref="C83:E83"/>
    <mergeCell ref="C86:E86"/>
    <mergeCell ref="C88:E88"/>
    <mergeCell ref="F96:F99"/>
    <mergeCell ref="I102:L102"/>
    <mergeCell ref="C79:E79"/>
    <mergeCell ref="C72:E72"/>
    <mergeCell ref="A92:L92"/>
    <mergeCell ref="C66:E66"/>
    <mergeCell ref="B77:D77"/>
    <mergeCell ref="C58:E59"/>
    <mergeCell ref="C61:E62"/>
    <mergeCell ref="C70:E70"/>
    <mergeCell ref="B115:G115"/>
    <mergeCell ref="B116:G116"/>
    <mergeCell ref="B117:G117"/>
    <mergeCell ref="B118:G118"/>
    <mergeCell ref="B119:G119"/>
    <mergeCell ref="B124:G124"/>
    <mergeCell ref="B120:G120"/>
    <mergeCell ref="B121:G121"/>
    <mergeCell ref="B122:H122"/>
    <mergeCell ref="B123:G123"/>
  </mergeCells>
  <hyperlinks>
    <hyperlink ref="B115" r:id="rId1" xr:uid="{3955944C-D5B3-4624-8A4A-59601933347C}"/>
    <hyperlink ref="B116"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A4BEBCC0-E09E-48F4-BAC2-82BEA4081F61}"/>
    <hyperlink ref="B117" r:id="rId3" display="https://planderecuperacion.gob.es/documentos-y-enlaces" xr:uid="{30840C08-DD99-4D44-922E-1666BD784181}"/>
    <hyperlink ref="B118"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1EC918F9-8744-43E6-A601-C8CF35E3F5A0}"/>
    <hyperlink ref="B119" r:id="rId5" xr:uid="{B0C29FCE-7D7F-4DD2-91AC-DDBCB3B5DBE2}"/>
    <hyperlink ref="B120" r:id="rId6" xr:uid="{383115E9-963C-4A4E-821B-CC57354DF9D4}"/>
    <hyperlink ref="B121" r:id="rId7" xr:uid="{52FECCB5-7B5B-4C20-B2E0-4D9AD708B930}"/>
    <hyperlink ref="B122" r:id="rId8" xr:uid="{6AB85790-F73B-4EC1-B8F1-399D6B3F533F}"/>
    <hyperlink ref="B123" r:id="rId9" display="https://www.fondoseuropeos.hacienda.gob.es/sitios/dgpmrr/es-es/Documents/Instruccin ENTIDADES EJECUTORAS 12 abril 2022_.pdf.xsig.pdf" xr:uid="{0AFBE862-974A-402B-B667-5834A9C7FBB6}"/>
    <hyperlink ref="B124" r:id="rId10" display="https://www.boe.es/doue/2017/198/L00029-00041.pdf" xr:uid="{A8DCAB2D-7A9C-418C-BD94-3150BD2E121E}"/>
    <hyperlink ref="B19:E19" r:id="rId11" display=" Herramienta de Reporte de Subproyectos (HRS) " xr:uid="{8A40BF8A-AC6A-42BC-B81B-0B026D7EAD17}"/>
  </hyperlinks>
  <pageMargins left="0.7" right="0.7" top="0.75" bottom="0.75" header="0.3" footer="0.3"/>
  <pageSetup paperSize="9" scale="34" fitToHeight="0" orientation="portrait" verticalDpi="200" r:id="rId12"/>
  <rowBreaks count="1" manualBreakCount="1">
    <brk id="8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sheetPr>
    <pageSetUpPr fitToPage="1"/>
  </sheetPr>
  <dimension ref="B2:G66"/>
  <sheetViews>
    <sheetView showGridLines="0" showZeros="0" tabSelected="1" view="pageLayout" zoomScale="85" zoomScaleNormal="100" zoomScalePageLayoutView="85" workbookViewId="0">
      <selection activeCell="E7" sqref="E7"/>
    </sheetView>
  </sheetViews>
  <sheetFormatPr baseColWidth="10" defaultColWidth="11.44140625" defaultRowHeight="14.4" x14ac:dyDescent="0.3"/>
  <cols>
    <col min="1" max="1" width="4.88671875" customWidth="1"/>
    <col min="2" max="2" width="4.6640625" customWidth="1"/>
    <col min="3" max="3" width="29.109375" customWidth="1"/>
    <col min="4" max="4" width="22" customWidth="1"/>
    <col min="5" max="5" width="49.33203125" customWidth="1"/>
    <col min="6" max="6" width="14.88671875" style="73" customWidth="1"/>
    <col min="7" max="7" width="6.109375" customWidth="1"/>
  </cols>
  <sheetData>
    <row r="2" spans="2:7" ht="18" x14ac:dyDescent="0.3">
      <c r="B2" s="58"/>
      <c r="C2" s="59" t="s">
        <v>43</v>
      </c>
      <c r="D2" s="47"/>
      <c r="E2" s="48"/>
      <c r="F2" s="49"/>
      <c r="G2" s="50"/>
    </row>
    <row r="3" spans="2:7" ht="18" x14ac:dyDescent="0.3">
      <c r="B3" s="51"/>
      <c r="C3" s="61"/>
      <c r="D3" s="62"/>
      <c r="E3" s="68"/>
      <c r="F3" s="75"/>
      <c r="G3" s="63"/>
    </row>
    <row r="4" spans="2:7" ht="18" x14ac:dyDescent="0.3">
      <c r="B4" s="51"/>
      <c r="C4" s="77" t="s">
        <v>44</v>
      </c>
      <c r="D4" s="60"/>
      <c r="E4" s="68" t="s">
        <v>45</v>
      </c>
      <c r="G4" s="52"/>
    </row>
    <row r="5" spans="2:7" x14ac:dyDescent="0.3">
      <c r="B5" s="54"/>
      <c r="C5" s="77" t="s">
        <v>46</v>
      </c>
      <c r="D5" s="166"/>
      <c r="E5" s="62"/>
      <c r="F5" s="64"/>
      <c r="G5" s="52"/>
    </row>
    <row r="6" spans="2:7" ht="18" x14ac:dyDescent="0.3">
      <c r="B6" s="51"/>
      <c r="C6" s="77" t="s">
        <v>47</v>
      </c>
      <c r="D6" s="60"/>
      <c r="E6" s="64"/>
      <c r="G6" s="52"/>
    </row>
    <row r="7" spans="2:7" ht="18" x14ac:dyDescent="0.3">
      <c r="B7" s="51"/>
      <c r="C7" s="61"/>
      <c r="D7" s="62"/>
      <c r="E7" s="64"/>
      <c r="G7" s="52"/>
    </row>
    <row r="8" spans="2:7" ht="18" x14ac:dyDescent="0.3">
      <c r="B8" s="51"/>
      <c r="C8" s="104" t="s">
        <v>267</v>
      </c>
      <c r="D8" s="105"/>
      <c r="E8" s="64"/>
      <c r="G8" s="52"/>
    </row>
    <row r="9" spans="2:7" ht="18" x14ac:dyDescent="0.3">
      <c r="B9" s="51"/>
      <c r="C9" s="106" t="s">
        <v>48</v>
      </c>
      <c r="D9" s="107" t="s">
        <v>49</v>
      </c>
      <c r="E9" s="64"/>
      <c r="G9" s="52"/>
    </row>
    <row r="10" spans="2:7" ht="18" x14ac:dyDescent="0.3">
      <c r="B10" s="51"/>
      <c r="C10" s="102" t="s">
        <v>50</v>
      </c>
      <c r="D10" s="102"/>
      <c r="E10" s="64"/>
      <c r="G10" s="52"/>
    </row>
    <row r="11" spans="2:7" ht="18" x14ac:dyDescent="0.3">
      <c r="B11" s="51"/>
      <c r="C11" s="103" t="s">
        <v>51</v>
      </c>
      <c r="D11" s="103"/>
      <c r="E11" s="64"/>
      <c r="G11" s="52"/>
    </row>
    <row r="12" spans="2:7" ht="18" x14ac:dyDescent="0.3">
      <c r="B12" s="51"/>
      <c r="C12" s="103" t="s">
        <v>51</v>
      </c>
      <c r="D12" s="103"/>
      <c r="E12" s="64"/>
      <c r="G12" s="52"/>
    </row>
    <row r="13" spans="2:7" ht="18" x14ac:dyDescent="0.3">
      <c r="B13" s="51"/>
      <c r="C13" s="103" t="s">
        <v>50</v>
      </c>
      <c r="D13" s="103"/>
      <c r="E13" s="64"/>
      <c r="G13" s="52"/>
    </row>
    <row r="14" spans="2:7" ht="18" x14ac:dyDescent="0.3">
      <c r="B14" s="51"/>
      <c r="C14" s="69"/>
      <c r="D14" s="70"/>
      <c r="E14" s="64"/>
      <c r="G14" s="52"/>
    </row>
    <row r="15" spans="2:7" x14ac:dyDescent="0.3">
      <c r="B15" s="53"/>
      <c r="C15" s="65"/>
      <c r="D15" s="66"/>
      <c r="E15" s="67"/>
      <c r="G15" s="52"/>
    </row>
    <row r="16" spans="2:7" ht="41.4" x14ac:dyDescent="0.3">
      <c r="B16" s="54"/>
      <c r="C16" s="242" t="s">
        <v>169</v>
      </c>
      <c r="D16" s="243"/>
      <c r="E16" s="193" t="s">
        <v>168</v>
      </c>
      <c r="F16" s="98" t="s">
        <v>52</v>
      </c>
      <c r="G16" s="72"/>
    </row>
    <row r="17" spans="2:7" x14ac:dyDescent="0.3">
      <c r="B17" s="54"/>
      <c r="C17" s="245" t="s">
        <v>177</v>
      </c>
      <c r="D17" s="131" t="s">
        <v>71</v>
      </c>
      <c r="E17" s="192" t="s">
        <v>53</v>
      </c>
      <c r="F17" s="99" t="str">
        <f>+Método_Gestión_Entid_Pública!J6</f>
        <v/>
      </c>
      <c r="G17" s="52"/>
    </row>
    <row r="18" spans="2:7" x14ac:dyDescent="0.3">
      <c r="B18" s="54"/>
      <c r="C18" s="245"/>
      <c r="E18" s="109"/>
      <c r="F18" s="109"/>
      <c r="G18" s="52"/>
    </row>
    <row r="19" spans="2:7" x14ac:dyDescent="0.3">
      <c r="B19" s="54"/>
      <c r="C19" s="245"/>
      <c r="D19" s="131" t="s">
        <v>268</v>
      </c>
      <c r="E19" s="100" t="s">
        <v>54</v>
      </c>
      <c r="F19" s="99" t="str">
        <f>+Método_Gestión_Entid_Pública!J7</f>
        <v/>
      </c>
      <c r="G19" s="52"/>
    </row>
    <row r="20" spans="2:7" x14ac:dyDescent="0.3">
      <c r="B20" s="54"/>
      <c r="C20" s="245"/>
      <c r="E20" s="109"/>
      <c r="F20" s="109"/>
      <c r="G20" s="52"/>
    </row>
    <row r="21" spans="2:7" x14ac:dyDescent="0.3">
      <c r="B21" s="54"/>
      <c r="C21" s="245"/>
      <c r="D21" s="131" t="s">
        <v>137</v>
      </c>
      <c r="E21" s="100" t="s">
        <v>55</v>
      </c>
      <c r="F21" s="99" t="str">
        <f>+Método_Gestión_Entid_Pública!J8</f>
        <v/>
      </c>
      <c r="G21" s="52"/>
    </row>
    <row r="22" spans="2:7" x14ac:dyDescent="0.3">
      <c r="B22" s="54"/>
      <c r="C22" s="245"/>
      <c r="E22" s="109"/>
      <c r="F22" s="109"/>
      <c r="G22" s="52"/>
    </row>
    <row r="23" spans="2:7" x14ac:dyDescent="0.3">
      <c r="B23" s="54"/>
      <c r="C23" s="245"/>
      <c r="D23" s="131" t="s">
        <v>138</v>
      </c>
      <c r="E23" s="100" t="s">
        <v>56</v>
      </c>
      <c r="F23" s="99" t="str">
        <f>+Método_Gestión_Entid_Pública!J9</f>
        <v/>
      </c>
      <c r="G23" s="52"/>
    </row>
    <row r="24" spans="2:7" x14ac:dyDescent="0.3">
      <c r="B24" s="54"/>
      <c r="C24" s="245"/>
      <c r="E24" s="109"/>
      <c r="F24" s="109"/>
      <c r="G24" s="52"/>
    </row>
    <row r="25" spans="2:7" x14ac:dyDescent="0.3">
      <c r="B25" s="54"/>
      <c r="C25" s="245"/>
      <c r="D25" s="132" t="s">
        <v>123</v>
      </c>
      <c r="E25" s="100" t="s">
        <v>57</v>
      </c>
      <c r="F25" s="99" t="str">
        <f>+Método_Gestión_Entid_Pública!J10</f>
        <v/>
      </c>
      <c r="G25" s="52"/>
    </row>
    <row r="26" spans="2:7" x14ac:dyDescent="0.3">
      <c r="B26" s="54"/>
      <c r="C26" s="245"/>
      <c r="D26" s="173"/>
      <c r="E26" s="109"/>
      <c r="F26" s="109"/>
      <c r="G26" s="52"/>
    </row>
    <row r="27" spans="2:7" ht="26.4" customHeight="1" x14ac:dyDescent="0.3">
      <c r="B27" s="54"/>
      <c r="E27" s="155" t="s">
        <v>176</v>
      </c>
      <c r="F27" s="156">
        <f>MAX(F17:F26)</f>
        <v>0</v>
      </c>
      <c r="G27" s="52"/>
    </row>
    <row r="28" spans="2:7" ht="26.4" customHeight="1" x14ac:dyDescent="0.3">
      <c r="B28" s="54"/>
      <c r="E28" s="133"/>
      <c r="F28" s="133"/>
      <c r="G28" s="52"/>
    </row>
    <row r="29" spans="2:7" ht="18.600000000000001" customHeight="1" x14ac:dyDescent="0.3">
      <c r="B29" s="54"/>
      <c r="C29" s="244" t="s">
        <v>58</v>
      </c>
      <c r="D29" s="244"/>
      <c r="E29" s="71"/>
      <c r="F29" s="84"/>
      <c r="G29" s="52"/>
    </row>
    <row r="30" spans="2:7" ht="16.8" customHeight="1" x14ac:dyDescent="0.3">
      <c r="B30" s="54"/>
      <c r="C30" s="241"/>
      <c r="D30" s="241"/>
      <c r="E30" s="241"/>
      <c r="F30" s="241"/>
      <c r="G30" s="52"/>
    </row>
    <row r="31" spans="2:7" x14ac:dyDescent="0.3">
      <c r="B31" s="54"/>
      <c r="C31" s="241"/>
      <c r="D31" s="241"/>
      <c r="E31" s="241"/>
      <c r="F31" s="241"/>
      <c r="G31" s="52"/>
    </row>
    <row r="32" spans="2:7" x14ac:dyDescent="0.3">
      <c r="B32" s="54"/>
      <c r="C32" s="241"/>
      <c r="D32" s="241"/>
      <c r="E32" s="241"/>
      <c r="F32" s="241"/>
      <c r="G32" s="52"/>
    </row>
    <row r="33" spans="2:7" ht="11.4" customHeight="1" x14ac:dyDescent="0.3">
      <c r="B33" s="54"/>
      <c r="C33" s="241"/>
      <c r="D33" s="241"/>
      <c r="E33" s="241"/>
      <c r="F33" s="241"/>
      <c r="G33" s="52"/>
    </row>
    <row r="34" spans="2:7" x14ac:dyDescent="0.3">
      <c r="B34" s="54"/>
      <c r="C34" s="241"/>
      <c r="D34" s="241"/>
      <c r="E34" s="241"/>
      <c r="F34" s="241"/>
      <c r="G34" s="52"/>
    </row>
    <row r="35" spans="2:7" ht="12.6" customHeight="1" x14ac:dyDescent="0.3">
      <c r="B35" s="54"/>
      <c r="C35" s="241"/>
      <c r="D35" s="241"/>
      <c r="E35" s="241"/>
      <c r="F35" s="241"/>
      <c r="G35" s="52"/>
    </row>
    <row r="36" spans="2:7" ht="15" customHeight="1" x14ac:dyDescent="0.3">
      <c r="B36" s="54"/>
      <c r="C36" s="240"/>
      <c r="D36" s="240"/>
      <c r="E36" s="71"/>
      <c r="F36" s="74"/>
      <c r="G36" s="52"/>
    </row>
    <row r="37" spans="2:7" x14ac:dyDescent="0.3">
      <c r="B37" s="54"/>
      <c r="C37" s="104" t="s">
        <v>269</v>
      </c>
      <c r="D37" s="247"/>
      <c r="E37" s="247"/>
      <c r="F37" s="247"/>
      <c r="G37" s="52"/>
    </row>
    <row r="38" spans="2:7" x14ac:dyDescent="0.3">
      <c r="B38" s="54"/>
      <c r="C38" s="104" t="s">
        <v>270</v>
      </c>
      <c r="D38" s="247"/>
      <c r="E38" s="247"/>
      <c r="F38" s="247"/>
      <c r="G38" s="52"/>
    </row>
    <row r="39" spans="2:7" x14ac:dyDescent="0.3">
      <c r="B39" s="54"/>
      <c r="C39" s="104" t="s">
        <v>271</v>
      </c>
      <c r="D39" s="247"/>
      <c r="E39" s="247"/>
      <c r="F39" s="247"/>
      <c r="G39" s="52"/>
    </row>
    <row r="40" spans="2:7" x14ac:dyDescent="0.3">
      <c r="B40" s="54"/>
      <c r="C40" s="188"/>
      <c r="D40" s="189"/>
      <c r="E40" s="189"/>
      <c r="F40" s="189"/>
      <c r="G40" s="52"/>
    </row>
    <row r="41" spans="2:7" x14ac:dyDescent="0.3">
      <c r="B41" s="54"/>
      <c r="C41" s="188"/>
      <c r="D41" s="190"/>
      <c r="E41" s="190"/>
      <c r="F41" s="190"/>
      <c r="G41" s="52"/>
    </row>
    <row r="42" spans="2:7" ht="13.8" customHeight="1" x14ac:dyDescent="0.3">
      <c r="B42" s="54"/>
      <c r="C42" s="248" t="s">
        <v>272</v>
      </c>
      <c r="D42" s="248"/>
      <c r="E42" s="248"/>
      <c r="F42" s="248"/>
      <c r="G42" s="52"/>
    </row>
    <row r="43" spans="2:7" ht="7.8" customHeight="1" x14ac:dyDescent="0.3">
      <c r="B43" s="54"/>
      <c r="C43" s="104"/>
      <c r="D43" s="197"/>
      <c r="E43" s="197"/>
      <c r="F43" s="197"/>
      <c r="G43" s="52"/>
    </row>
    <row r="44" spans="2:7" ht="22.8" customHeight="1" x14ac:dyDescent="0.3">
      <c r="B44" s="54"/>
      <c r="C44" s="246" t="s">
        <v>273</v>
      </c>
      <c r="D44" s="246"/>
      <c r="E44" s="246"/>
      <c r="F44" s="246"/>
      <c r="G44" s="52"/>
    </row>
    <row r="45" spans="2:7" ht="22.8" customHeight="1" x14ac:dyDescent="0.3">
      <c r="B45" s="54"/>
      <c r="C45" s="246" t="s">
        <v>274</v>
      </c>
      <c r="D45" s="246"/>
      <c r="E45" s="246"/>
      <c r="F45" s="246"/>
      <c r="G45" s="52"/>
    </row>
    <row r="46" spans="2:7" ht="22.8" customHeight="1" x14ac:dyDescent="0.3">
      <c r="B46" s="54"/>
      <c r="C46" s="191"/>
      <c r="D46" s="191"/>
      <c r="E46" s="191"/>
      <c r="F46" s="191"/>
      <c r="G46" s="52"/>
    </row>
    <row r="47" spans="2:7" ht="47.4" customHeight="1" x14ac:dyDescent="0.3">
      <c r="B47" s="54"/>
      <c r="C47" s="104" t="s">
        <v>275</v>
      </c>
      <c r="D47" s="101"/>
      <c r="E47" s="191"/>
      <c r="F47" s="191"/>
      <c r="G47" s="52"/>
    </row>
    <row r="48" spans="2:7" x14ac:dyDescent="0.3">
      <c r="B48" s="55"/>
      <c r="C48" s="56"/>
      <c r="D48" s="56"/>
      <c r="E48" s="56"/>
      <c r="F48" s="76"/>
      <c r="G48" s="57"/>
    </row>
    <row r="56" spans="3:4" x14ac:dyDescent="0.3">
      <c r="C56" s="231"/>
      <c r="D56" s="231"/>
    </row>
    <row r="57" spans="3:4" x14ac:dyDescent="0.3">
      <c r="C57" s="231"/>
      <c r="D57" s="231"/>
    </row>
    <row r="58" spans="3:4" x14ac:dyDescent="0.3">
      <c r="C58" s="231"/>
      <c r="D58" s="231"/>
    </row>
    <row r="59" spans="3:4" x14ac:dyDescent="0.3">
      <c r="C59" s="6"/>
      <c r="D59" s="6"/>
    </row>
    <row r="60" spans="3:4" x14ac:dyDescent="0.3">
      <c r="C60" s="231"/>
      <c r="D60" s="231"/>
    </row>
    <row r="61" spans="3:4" x14ac:dyDescent="0.3">
      <c r="C61" s="231"/>
      <c r="D61" s="231"/>
    </row>
    <row r="62" spans="3:4" x14ac:dyDescent="0.3">
      <c r="C62" s="231"/>
      <c r="D62" s="231"/>
    </row>
    <row r="63" spans="3:4" x14ac:dyDescent="0.3">
      <c r="C63" s="231"/>
      <c r="D63" s="231"/>
    </row>
    <row r="64" spans="3:4" x14ac:dyDescent="0.3">
      <c r="C64" s="231"/>
      <c r="D64" s="231"/>
    </row>
    <row r="65" spans="3:4" x14ac:dyDescent="0.3">
      <c r="C65" s="231"/>
      <c r="D65" s="231"/>
    </row>
    <row r="66" spans="3:4" x14ac:dyDescent="0.3">
      <c r="C66" s="6"/>
      <c r="D66" s="6"/>
    </row>
  </sheetData>
  <sheetProtection algorithmName="SHA-512" hashValue="PCAY2rwxd+0XZtyHIBlK8cxRBShHOYf6GnO1jk5nQeq8Uyz/ywZVoJaeZYWJfgediLjtG/T03XEgrFcMMLtfDA==" saltValue="g5V/ZHERJ6BqvMn68MoXZg==" spinCount="100000" sheet="1" formatCells="0" formatColumns="0" formatRows="0" deleteRows="0" selectLockedCells="1" pivotTables="0"/>
  <mergeCells count="15">
    <mergeCell ref="C30:F35"/>
    <mergeCell ref="C16:D16"/>
    <mergeCell ref="C29:D29"/>
    <mergeCell ref="C17:C26"/>
    <mergeCell ref="C45:F45"/>
    <mergeCell ref="D37:F37"/>
    <mergeCell ref="D38:F38"/>
    <mergeCell ref="D39:F39"/>
    <mergeCell ref="C42:F42"/>
    <mergeCell ref="C44:F44"/>
    <mergeCell ref="C56:C58"/>
    <mergeCell ref="D56:D58"/>
    <mergeCell ref="C60:C65"/>
    <mergeCell ref="D60:D65"/>
    <mergeCell ref="C36:D36"/>
  </mergeCells>
  <conditionalFormatting sqref="F1:F17 F19 F21 F23 F25 F29:F36 F48:F1048576">
    <cfRule type="cellIs" dxfId="30" priority="12" operator="between">
      <formula>3.01</formula>
      <formula>6</formula>
    </cfRule>
    <cfRule type="cellIs" dxfId="29" priority="14" operator="between">
      <formula>1</formula>
      <formula>3</formula>
    </cfRule>
    <cfRule type="cellIs" dxfId="28" priority="16" operator="between">
      <formula>6.01</formula>
      <formula>16</formula>
    </cfRule>
  </conditionalFormatting>
  <conditionalFormatting sqref="F17 F19 F21 F23 F25">
    <cfRule type="containsBlanks" dxfId="27" priority="17">
      <formula>LEN(TRIM(F17))=0</formula>
    </cfRule>
  </conditionalFormatting>
  <conditionalFormatting sqref="F27">
    <cfRule type="cellIs" dxfId="26" priority="7" operator="between">
      <formula>3.01</formula>
      <formula>6</formula>
    </cfRule>
    <cfRule type="cellIs" dxfId="25" priority="8" operator="between">
      <formula>1</formula>
      <formula>3</formula>
    </cfRule>
    <cfRule type="cellIs" dxfId="24" priority="9" operator="between">
      <formula>6.01</formula>
      <formula>16</formula>
    </cfRule>
    <cfRule type="containsBlanks" dxfId="23" priority="10">
      <formula>LEN(TRIM(F27))=0</formula>
    </cfRule>
  </conditionalFormatting>
  <pageMargins left="0.7" right="0.7" top="0.75" bottom="0.75" header="0.3" footer="0.3"/>
  <pageSetup paperSize="11" scale="43"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pageSetUpPr fitToPage="1"/>
  </sheetPr>
  <dimension ref="A1:AT615"/>
  <sheetViews>
    <sheetView showGridLines="0" showZeros="0" zoomScale="80" zoomScaleNormal="80" zoomScalePageLayoutView="125" workbookViewId="0">
      <selection activeCell="M5" sqref="M5"/>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6" t="s">
        <v>326</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3.2" x14ac:dyDescent="0.25">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s="18" customFormat="1" ht="38.25" customHeight="1" x14ac:dyDescent="0.25">
      <c r="A4" s="249" t="s">
        <v>59</v>
      </c>
      <c r="B4" s="250"/>
      <c r="C4" s="250"/>
      <c r="D4" s="250"/>
      <c r="E4" s="250"/>
      <c r="F4" s="250"/>
      <c r="G4" s="250"/>
      <c r="H4" s="251" t="s">
        <v>60</v>
      </c>
      <c r="I4" s="251"/>
      <c r="J4" s="251"/>
      <c r="K4" s="251"/>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row>
    <row r="5" spans="1:46" s="20" customFormat="1" ht="78" customHeight="1" x14ac:dyDescent="0.3">
      <c r="A5" s="33" t="s">
        <v>61</v>
      </c>
      <c r="B5" s="33" t="s">
        <v>62</v>
      </c>
      <c r="C5" s="33" t="s">
        <v>63</v>
      </c>
      <c r="D5" s="34" t="s">
        <v>64</v>
      </c>
      <c r="E5" s="35" t="s">
        <v>65</v>
      </c>
      <c r="F5" s="35" t="s">
        <v>66</v>
      </c>
      <c r="G5" s="35" t="s">
        <v>67</v>
      </c>
      <c r="H5" s="80" t="s">
        <v>68</v>
      </c>
      <c r="I5" s="81" t="s">
        <v>69</v>
      </c>
      <c r="J5" s="81" t="s">
        <v>52</v>
      </c>
      <c r="K5" s="81" t="s">
        <v>70</v>
      </c>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row>
    <row r="6" spans="1:46" ht="63" customHeight="1" x14ac:dyDescent="0.25">
      <c r="A6" s="159" t="s">
        <v>71</v>
      </c>
      <c r="B6" s="161" t="s">
        <v>72</v>
      </c>
      <c r="C6" s="79" t="s">
        <v>73</v>
      </c>
      <c r="D6" s="93"/>
      <c r="E6" s="93"/>
      <c r="F6" s="93"/>
      <c r="G6" s="93"/>
      <c r="H6" s="78" t="str">
        <f>IF(OR(F6="No",F6=""),"",_xlfn.MAXIFS(Indicador_Riesgo_Ent.Pública!G:G,Indicador_Riesgo_Ent.Pública!B:B,A6))</f>
        <v/>
      </c>
      <c r="I6" s="78" t="str">
        <f>IF(OR(F6="No",F6=""),"",_xlfn.MAXIFS(Indicador_Riesgo_Ent.Pública!P:P,Indicador_Riesgo_Ent.Pública!B:B,A6))</f>
        <v/>
      </c>
      <c r="J6" s="78" t="str">
        <f>IF(OR(F6="No",F6=""),"",_xlfn.MAXIFS(Indicador_Riesgo_Ent.Pública!X:X,Indicador_Riesgo_Ent.Pública!B:B,A6))</f>
        <v/>
      </c>
      <c r="K6" s="32" t="str">
        <f>Aux!M2</f>
        <v>Incompleto</v>
      </c>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63" customHeight="1" x14ac:dyDescent="0.25">
      <c r="A7" s="162" t="s">
        <v>114</v>
      </c>
      <c r="B7" s="161" t="s">
        <v>72</v>
      </c>
      <c r="C7" s="79" t="s">
        <v>73</v>
      </c>
      <c r="D7" s="93"/>
      <c r="E7" s="93"/>
      <c r="F7" s="93"/>
      <c r="G7" s="93"/>
      <c r="H7" s="78" t="str">
        <f>IF(OR(F7="No",F7=""),"",_xlfn.MAXIFS(Indicador_Riesgo_Ent.Pública!G:G,Indicador_Riesgo_Ent.Pública!B:B,A7))</f>
        <v/>
      </c>
      <c r="I7" s="78" t="str">
        <f>IF(OR(F7="No",F7=""),"",_xlfn.MAXIFS(Indicador_Riesgo_Ent.Pública!P:P,Indicador_Riesgo_Ent.Pública!B:B,A7))</f>
        <v/>
      </c>
      <c r="J7" s="78" t="str">
        <f>IF(OR(F7="No",F7=""),"",_xlfn.MAXIFS(Indicador_Riesgo_Ent.Pública!X:X,Indicador_Riesgo_Ent.Pública!B:B,A7))</f>
        <v/>
      </c>
      <c r="K7" s="32" t="str">
        <f>Aux!M3</f>
        <v>Incompleto</v>
      </c>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row>
    <row r="8" spans="1:46" ht="63" customHeight="1" x14ac:dyDescent="0.25">
      <c r="A8" s="163" t="s">
        <v>137</v>
      </c>
      <c r="B8" s="161" t="s">
        <v>72</v>
      </c>
      <c r="C8" s="79" t="s">
        <v>73</v>
      </c>
      <c r="D8" s="93"/>
      <c r="E8" s="93"/>
      <c r="F8" s="93"/>
      <c r="G8" s="93"/>
      <c r="H8" s="78" t="str">
        <f>IF(OR(F8="No",F8=""),"",_xlfn.MAXIFS(Indicador_Riesgo_Ent.Pública!G:G,Indicador_Riesgo_Ent.Pública!B:B,A8))</f>
        <v/>
      </c>
      <c r="I8" s="78" t="str">
        <f>IF(OR(F8="No",F8=""),"",_xlfn.MAXIFS(Indicador_Riesgo_Ent.Pública!P:P,Indicador_Riesgo_Ent.Pública!B:B,A8))</f>
        <v/>
      </c>
      <c r="J8" s="78" t="str">
        <f>IF(OR(F8="No",F8=""),"",_xlfn.MAXIFS(Indicador_Riesgo_Ent.Pública!X:X,Indicador_Riesgo_Ent.Pública!B:B,A8))</f>
        <v/>
      </c>
      <c r="K8" s="32" t="str">
        <f>Aux!M4</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ht="63" customHeight="1" x14ac:dyDescent="0.25">
      <c r="A9" s="164" t="s">
        <v>138</v>
      </c>
      <c r="B9" s="161" t="s">
        <v>72</v>
      </c>
      <c r="C9" s="79" t="s">
        <v>73</v>
      </c>
      <c r="D9" s="93"/>
      <c r="E9" s="93"/>
      <c r="F9" s="93"/>
      <c r="G9" s="93"/>
      <c r="H9" s="78" t="str">
        <f>IF(OR(F9="No",F9=""),"",_xlfn.MAXIFS(Indicador_Riesgo_Ent.Pública!G:G,Indicador_Riesgo_Ent.Pública!B:B,A9))</f>
        <v/>
      </c>
      <c r="I9" s="78" t="str">
        <f>IF(OR(F9="No",F9=""),"",_xlfn.MAXIFS(Indicador_Riesgo_Ent.Pública!P:P,Indicador_Riesgo_Ent.Pública!B:B,A9))</f>
        <v/>
      </c>
      <c r="J9" s="78" t="str">
        <f>IF(OR(F9="No",F9=""),"",_xlfn.MAXIFS(Indicador_Riesgo_Ent.Pública!X:X,Indicador_Riesgo_Ent.Pública!B:B,A9))</f>
        <v/>
      </c>
      <c r="K9" s="32" t="str">
        <f>Aux!M5</f>
        <v>Incompleto</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46" ht="63" customHeight="1" x14ac:dyDescent="0.25">
      <c r="A10" s="160" t="s">
        <v>123</v>
      </c>
      <c r="B10" s="161" t="s">
        <v>72</v>
      </c>
      <c r="C10" s="79" t="s">
        <v>73</v>
      </c>
      <c r="D10" s="93"/>
      <c r="E10" s="93"/>
      <c r="F10" s="93"/>
      <c r="G10" s="93"/>
      <c r="H10" s="78" t="str">
        <f>IF(OR(F10="No",F10=""),"",_xlfn.MAXIFS(Indicador_Riesgo_Ent.Pública!G:G,Indicador_Riesgo_Ent.Pública!B:B,A10))</f>
        <v/>
      </c>
      <c r="I10" s="78" t="str">
        <f>IF(OR(F10="No",F10=""),"",_xlfn.MAXIFS(Indicador_Riesgo_Ent.Pública!P:P,Indicador_Riesgo_Ent.Pública!B:B,A10))</f>
        <v/>
      </c>
      <c r="J10" s="78" t="str">
        <f>IF(OR(F10="No",F10=""),"",_xlfn.MAXIFS(Indicador_Riesgo_Ent.Pública!X:X,Indicador_Riesgo_Ent.Pública!B:B,A10))</f>
        <v/>
      </c>
      <c r="K10" s="32" t="str">
        <f>Aux!M6</f>
        <v>Incompleto</v>
      </c>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s="92" customFormat="1" ht="45.75" customHeight="1" x14ac:dyDescent="0.25">
      <c r="A11" s="154" t="s">
        <v>74</v>
      </c>
      <c r="B11" s="153" t="s">
        <v>75</v>
      </c>
      <c r="C11" s="153" t="s">
        <v>76</v>
      </c>
      <c r="D11" s="93"/>
      <c r="E11" s="93"/>
      <c r="F11" s="93"/>
      <c r="G11" s="93"/>
      <c r="H11" s="96" t="str">
        <f>IF(OR(F11="",F11="No"),"",+#REF!)</f>
        <v/>
      </c>
      <c r="I11" s="96" t="str">
        <f>IF(OR(F11="",F11="No"),"",#REF!)</f>
        <v/>
      </c>
      <c r="J11" s="96" t="str">
        <f>IF(OR(F11="No",F11=""),"",_xlfn.MAXIFS(Indicador_Riesgo_Ent.Pública!X:X,Indicador_Riesgo_Ent.Pública!B:B,A11))</f>
        <v/>
      </c>
      <c r="K11" s="97"/>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row>
    <row r="12" spans="1:46" s="92" customFormat="1" ht="45.75" customHeight="1" x14ac:dyDescent="0.25">
      <c r="A12" s="154" t="s">
        <v>74</v>
      </c>
      <c r="B12" s="153" t="s">
        <v>75</v>
      </c>
      <c r="C12" s="153" t="s">
        <v>76</v>
      </c>
      <c r="D12" s="93"/>
      <c r="E12" s="93"/>
      <c r="F12" s="93"/>
      <c r="G12" s="93"/>
      <c r="H12" s="96" t="str">
        <f>IF(OR(F12="",F12="No"),"",+#REF!)</f>
        <v/>
      </c>
      <c r="I12" s="96" t="str">
        <f>IF(OR(F12="",F12="No"),"",#REF!)</f>
        <v/>
      </c>
      <c r="J12" s="96" t="str">
        <f>IF(OR(F12="No",F12=""),"",_xlfn.MAXIFS(Indicador_Riesgo_Ent.Pública!X:X,Indicador_Riesgo_Ent.Pública!B:B,A12))</f>
        <v/>
      </c>
      <c r="K12" s="97"/>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row>
    <row r="13" spans="1:46" ht="45.75" customHeight="1" x14ac:dyDescent="0.3">
      <c r="A13" s="14"/>
      <c r="B13" s="14"/>
      <c r="C13" s="14"/>
      <c r="D13" s="14"/>
      <c r="E13" s="14"/>
      <c r="F13"/>
      <c r="G13"/>
      <c r="H13"/>
      <c r="I13"/>
      <c r="J13"/>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x14ac:dyDescent="0.25">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x14ac:dyDescent="0.25">
      <c r="A43" s="13"/>
      <c r="B43" s="14"/>
      <c r="C43" s="14"/>
      <c r="D43" s="14"/>
      <c r="E43" s="14"/>
      <c r="F43" s="14"/>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x14ac:dyDescent="0.25">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3.2" hidden="1" x14ac:dyDescent="0.25">
      <c r="A45" s="13"/>
      <c r="B45" s="14"/>
      <c r="C45" s="14"/>
      <c r="D45" s="14"/>
      <c r="E45" s="14"/>
      <c r="F45" s="14" t="s">
        <v>77</v>
      </c>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ht="13.2" hidden="1" x14ac:dyDescent="0.25">
      <c r="A46" s="13"/>
      <c r="B46" s="14"/>
      <c r="C46" s="14"/>
      <c r="D46" s="14"/>
      <c r="E46" s="14"/>
      <c r="F46" s="14" t="s">
        <v>78</v>
      </c>
      <c r="G46" s="14"/>
      <c r="H46" s="14"/>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row>
    <row r="47" spans="1:46" ht="13.2" x14ac:dyDescent="0.25">
      <c r="A47" s="13"/>
      <c r="B47" s="14"/>
      <c r="C47" s="14"/>
      <c r="D47" s="14"/>
      <c r="E47" s="14"/>
      <c r="F47" s="14"/>
      <c r="G47" s="14"/>
      <c r="H47" s="14"/>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row>
    <row r="48" spans="1:46" x14ac:dyDescent="0.3">
      <c r="D48" s="22"/>
      <c r="E48" s="22"/>
      <c r="F48" s="22"/>
      <c r="G48" s="22"/>
      <c r="H48" s="22"/>
      <c r="L48" s="15"/>
    </row>
    <row r="49" spans="4:8" x14ac:dyDescent="0.3">
      <c r="D49" s="22"/>
      <c r="E49" s="22"/>
      <c r="F49" s="22"/>
      <c r="G49" s="22"/>
      <c r="H49" s="22"/>
    </row>
    <row r="50" spans="4:8" x14ac:dyDescent="0.3">
      <c r="D50" s="22"/>
      <c r="E50" s="22"/>
      <c r="F50" s="22"/>
      <c r="G50" s="22"/>
      <c r="H50" s="22"/>
    </row>
    <row r="51" spans="4:8" hidden="1" x14ac:dyDescent="0.3">
      <c r="D51" s="22"/>
      <c r="E51" s="22"/>
      <c r="F51" s="22"/>
      <c r="G51" s="22"/>
      <c r="H51" s="22"/>
    </row>
    <row r="52" spans="4:8" hidden="1"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x14ac:dyDescent="0.3">
      <c r="D64" s="22"/>
      <c r="E64" s="22"/>
      <c r="F64" s="22"/>
      <c r="G64" s="22"/>
      <c r="H64" s="22"/>
    </row>
    <row r="65" spans="4:8" x14ac:dyDescent="0.3">
      <c r="D65" s="22"/>
      <c r="E65" s="22"/>
      <c r="F65" s="22"/>
      <c r="G65" s="22"/>
      <c r="H65" s="22"/>
    </row>
    <row r="66" spans="4:8"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ht="15.75" hidden="1" customHeight="1" x14ac:dyDescent="0.3">
      <c r="D86" s="22"/>
      <c r="E86" s="22"/>
      <c r="F86" s="22"/>
      <c r="G86" s="22"/>
      <c r="H86" s="22"/>
    </row>
    <row r="87" spans="4:8" ht="15.75" hidden="1" customHeight="1" x14ac:dyDescent="0.3">
      <c r="D87" s="22"/>
      <c r="E87" s="22"/>
      <c r="F87" s="22"/>
      <c r="G87" s="22"/>
      <c r="H87" s="22"/>
    </row>
    <row r="88" spans="4:8" ht="15.75" hidden="1" customHeight="1"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row r="613" spans="4:8" x14ac:dyDescent="0.3">
      <c r="D613" s="22"/>
      <c r="E613" s="22"/>
      <c r="F613" s="22"/>
      <c r="G613" s="22"/>
      <c r="H613" s="22"/>
    </row>
    <row r="614" spans="4:8" x14ac:dyDescent="0.3">
      <c r="D614" s="22"/>
      <c r="E614" s="22"/>
      <c r="F614" s="22"/>
      <c r="G614" s="22"/>
      <c r="H614" s="22"/>
    </row>
    <row r="615" spans="4:8" x14ac:dyDescent="0.3">
      <c r="D615" s="22"/>
      <c r="E615" s="22"/>
      <c r="F615" s="22"/>
      <c r="G615" s="22"/>
      <c r="H615" s="22"/>
    </row>
  </sheetData>
  <sheetProtection algorithmName="SHA-512" hashValue="hvJgbfuPGKJTaHhMk+cGhvhDglSV9LW7Kt26QIebu/zDXimZbx7OginDT7p91Bq9rem3J0haxLAYeB5vErF4yg==" saltValue="1pnYopLUHVNGpkzbL4G5Eg==" spinCount="100000" sheet="1" formatCells="0" formatColumns="0" formatRows="0" insertRows="0" deleteRows="0" pivotTables="0"/>
  <mergeCells count="2">
    <mergeCell ref="A4:G4"/>
    <mergeCell ref="H4:K4"/>
  </mergeCells>
  <conditionalFormatting sqref="H6:J12">
    <cfRule type="cellIs" dxfId="22" priority="7" operator="between">
      <formula>6.01</formula>
      <formula>16</formula>
    </cfRule>
    <cfRule type="cellIs" dxfId="21" priority="8" operator="between">
      <formula>3.01</formula>
      <formula>6</formula>
    </cfRule>
    <cfRule type="cellIs" dxfId="20" priority="9" operator="between">
      <formula>1</formula>
      <formula>3</formula>
    </cfRule>
    <cfRule type="containsBlanks" dxfId="19" priority="10">
      <formula>LEN(TRIM(H6))=0</formula>
    </cfRule>
  </conditionalFormatting>
  <conditionalFormatting sqref="K6:K12">
    <cfRule type="containsText" dxfId="18" priority="5" operator="containsText" text="Incompleto">
      <formula>NOT(ISERROR(SEARCH("Incompleto",K6)))</formula>
    </cfRule>
    <cfRule type="containsText" dxfId="17" priority="6" operator="containsText" text="Completo">
      <formula>NOT(ISERROR(SEARCH("Completo",K6)))</formula>
    </cfRule>
  </conditionalFormatting>
  <dataValidations count="1">
    <dataValidation type="list" allowBlank="1" showInputMessage="1" showErrorMessage="1" sqref="F6:F12" xr:uid="{D9EDE1FD-B654-470C-B44B-C755BF3FE997}">
      <formula1>$F$45:$F$46</formula1>
    </dataValidation>
  </dataValidations>
  <pageMargins left="0.70866141732283472" right="0.70866141732283472" top="0.74803149606299213" bottom="0.74803149606299213" header="0.31496062992125984" footer="0.31496062992125984"/>
  <pageSetup paperSize="8" scale="61"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0"/>
  <dimension ref="B1:Z55"/>
  <sheetViews>
    <sheetView showGridLines="0" topLeftCell="A16" zoomScale="60" zoomScaleNormal="60" zoomScaleSheetLayoutView="100" workbookViewId="0">
      <selection activeCell="C14" sqref="C14:I53"/>
    </sheetView>
  </sheetViews>
  <sheetFormatPr baseColWidth="10" defaultColWidth="8.6640625" defaultRowHeight="13.2" x14ac:dyDescent="0.25"/>
  <cols>
    <col min="1" max="2" width="8.6640625" style="16"/>
    <col min="3" max="3" width="18" style="16" customWidth="1"/>
    <col min="4" max="4" width="111.21875" style="16" customWidth="1"/>
    <col min="5" max="5" width="23.44140625" style="16" customWidth="1"/>
    <col min="6" max="6" width="15" style="16" customWidth="1"/>
    <col min="7" max="7" width="14.44140625" style="16" customWidth="1"/>
    <col min="8" max="8" width="12.6640625" style="16" customWidth="1"/>
    <col min="9" max="9" width="64.6640625" style="16" customWidth="1"/>
    <col min="10" max="10" width="27.88671875" style="16" bestFit="1" customWidth="1"/>
    <col min="11" max="11" width="23.44140625" style="16" customWidth="1"/>
    <col min="12" max="13" width="28.44140625" style="16" customWidth="1"/>
    <col min="14" max="16" width="14.6640625" style="16" customWidth="1"/>
    <col min="17" max="17" width="64.6640625" style="16" customWidth="1"/>
    <col min="18" max="19" width="14.6640625" style="16" customWidth="1"/>
    <col min="20" max="21" width="28.44140625" style="16" customWidth="1"/>
    <col min="22" max="24" width="14.6640625" style="16" customWidth="1"/>
    <col min="25" max="25" width="13.33203125" style="16" customWidth="1"/>
    <col min="26" max="26" width="12.6640625" style="16" customWidth="1"/>
    <col min="27" max="27" width="13.6640625" style="16" customWidth="1"/>
    <col min="28" max="28" width="41.33203125" style="16" customWidth="1"/>
    <col min="29" max="16384" width="8.6640625" style="16"/>
  </cols>
  <sheetData>
    <row r="1" spans="2:26" ht="18" x14ac:dyDescent="0.25">
      <c r="B1" s="252" t="s">
        <v>197</v>
      </c>
      <c r="C1" s="252"/>
      <c r="D1" s="252"/>
      <c r="E1" s="252"/>
      <c r="F1" s="252"/>
      <c r="G1" s="252"/>
      <c r="H1" s="252"/>
      <c r="I1" s="252"/>
      <c r="J1" s="15"/>
      <c r="K1" s="15"/>
      <c r="L1" s="141"/>
      <c r="M1" s="141"/>
      <c r="N1" s="141"/>
      <c r="O1" s="141"/>
      <c r="P1" s="141"/>
      <c r="Q1" s="141"/>
      <c r="R1" s="141"/>
      <c r="S1" s="141"/>
      <c r="T1" s="118"/>
      <c r="U1" s="118"/>
      <c r="V1" s="118"/>
      <c r="W1" s="118"/>
      <c r="X1" s="118"/>
      <c r="Y1" s="118"/>
      <c r="Z1" s="118"/>
    </row>
    <row r="2" spans="2:26" ht="6.6" customHeight="1" x14ac:dyDescent="0.25">
      <c r="C2" s="15"/>
      <c r="D2" s="14"/>
      <c r="E2" s="15"/>
      <c r="F2" s="15"/>
      <c r="G2" s="15"/>
      <c r="H2" s="15"/>
      <c r="I2" s="15"/>
      <c r="M2" s="170"/>
      <c r="N2" s="141"/>
      <c r="O2" s="141"/>
      <c r="P2" s="141"/>
      <c r="Q2" s="141"/>
      <c r="R2" s="141"/>
      <c r="S2" s="141"/>
      <c r="T2" s="118"/>
      <c r="U2" s="118"/>
      <c r="V2" s="118"/>
      <c r="W2" s="118"/>
      <c r="X2" s="118"/>
      <c r="Y2" s="118"/>
      <c r="Z2" s="118"/>
    </row>
    <row r="3" spans="2:26" s="18" customFormat="1" ht="15" x14ac:dyDescent="0.25">
      <c r="B3" s="125" t="s">
        <v>327</v>
      </c>
      <c r="C3" s="125"/>
      <c r="D3" s="125"/>
      <c r="E3" s="126"/>
      <c r="F3" s="126"/>
      <c r="G3" s="126"/>
      <c r="H3" s="126"/>
      <c r="I3" s="126"/>
      <c r="J3" s="117"/>
      <c r="K3" s="117"/>
      <c r="L3" s="117"/>
      <c r="M3" s="141"/>
      <c r="N3" s="143" t="s">
        <v>79</v>
      </c>
      <c r="O3" s="143" t="s">
        <v>80</v>
      </c>
      <c r="P3" s="142">
        <v>1</v>
      </c>
      <c r="Q3" s="142">
        <v>-1</v>
      </c>
      <c r="R3" s="167"/>
      <c r="S3" s="167"/>
      <c r="T3" s="120"/>
      <c r="U3" s="120"/>
      <c r="V3" s="120"/>
      <c r="W3" s="120"/>
      <c r="X3" s="120"/>
      <c r="Y3" s="120"/>
      <c r="Z3" s="120"/>
    </row>
    <row r="4" spans="2:26" s="18" customFormat="1" ht="15" x14ac:dyDescent="0.25">
      <c r="B4" s="260" t="s">
        <v>296</v>
      </c>
      <c r="C4" s="260"/>
      <c r="D4" s="260"/>
      <c r="E4" s="260"/>
      <c r="F4" s="260"/>
      <c r="G4" s="260"/>
      <c r="H4" s="260"/>
      <c r="I4" s="260"/>
      <c r="J4" s="119"/>
      <c r="K4" s="119"/>
      <c r="L4" s="201"/>
      <c r="M4" s="142"/>
      <c r="N4" s="143" t="s">
        <v>78</v>
      </c>
      <c r="O4" s="143" t="s">
        <v>81</v>
      </c>
      <c r="P4" s="143">
        <v>2</v>
      </c>
      <c r="Q4" s="143">
        <v>-2</v>
      </c>
      <c r="R4" s="167"/>
      <c r="S4" s="167"/>
      <c r="T4" s="120"/>
      <c r="U4" s="120"/>
      <c r="V4" s="120"/>
      <c r="W4" s="120"/>
      <c r="X4" s="120"/>
      <c r="Y4" s="120"/>
      <c r="Z4" s="120"/>
    </row>
    <row r="5" spans="2:26" s="18" customFormat="1" ht="15" customHeight="1" x14ac:dyDescent="0.25">
      <c r="B5" s="125" t="s">
        <v>297</v>
      </c>
      <c r="C5" s="125"/>
      <c r="D5" s="125"/>
      <c r="E5" s="126"/>
      <c r="F5" s="126"/>
      <c r="G5" s="126"/>
      <c r="H5" s="126"/>
      <c r="I5" s="126"/>
      <c r="J5" s="119"/>
      <c r="K5" s="119"/>
      <c r="L5" s="201"/>
      <c r="M5" s="142"/>
      <c r="N5" s="143"/>
      <c r="O5" s="141" t="s">
        <v>82</v>
      </c>
      <c r="P5" s="141">
        <v>3</v>
      </c>
      <c r="Q5" s="141">
        <v>-3</v>
      </c>
      <c r="R5" s="167"/>
      <c r="S5" s="167"/>
      <c r="T5" s="120"/>
      <c r="U5" s="120"/>
      <c r="V5" s="120"/>
      <c r="W5" s="120"/>
      <c r="X5" s="120"/>
      <c r="Y5" s="120"/>
      <c r="Z5" s="120"/>
    </row>
    <row r="6" spans="2:26" s="20" customFormat="1" ht="15.6" x14ac:dyDescent="0.3">
      <c r="B6" s="125" t="s">
        <v>196</v>
      </c>
      <c r="D6" s="28"/>
      <c r="E6" s="127"/>
      <c r="F6" s="128"/>
      <c r="G6" s="127"/>
      <c r="H6" s="127"/>
      <c r="I6" s="28"/>
      <c r="J6" s="119"/>
      <c r="K6" s="119"/>
      <c r="L6" s="201"/>
      <c r="M6" s="142"/>
      <c r="N6" s="168"/>
      <c r="O6" s="168"/>
      <c r="P6" s="141">
        <v>4</v>
      </c>
      <c r="Q6" s="141">
        <v>-4</v>
      </c>
      <c r="R6" s="168"/>
      <c r="S6" s="168"/>
      <c r="T6" s="121"/>
      <c r="U6" s="121"/>
      <c r="V6" s="121"/>
      <c r="W6" s="121"/>
      <c r="X6" s="121"/>
      <c r="Y6" s="121"/>
      <c r="Z6" s="121"/>
    </row>
    <row r="7" spans="2:26" s="24" customFormat="1" ht="18" customHeight="1" x14ac:dyDescent="0.25">
      <c r="B7" s="125" t="s">
        <v>231</v>
      </c>
      <c r="D7" s="29"/>
      <c r="E7" s="129"/>
      <c r="F7" s="130"/>
      <c r="G7" s="127"/>
      <c r="H7" s="127"/>
      <c r="I7" s="29"/>
      <c r="J7" s="202"/>
      <c r="K7" s="203"/>
      <c r="L7" s="119"/>
      <c r="M7" s="119"/>
      <c r="N7" s="117"/>
      <c r="O7" s="169"/>
      <c r="P7" s="169"/>
      <c r="Q7" s="169"/>
      <c r="R7" s="169"/>
      <c r="S7" s="169"/>
      <c r="T7" s="122"/>
      <c r="U7" s="122"/>
      <c r="V7" s="122"/>
      <c r="W7" s="122"/>
      <c r="X7" s="122"/>
      <c r="Y7" s="122"/>
      <c r="Z7" s="122"/>
    </row>
    <row r="8" spans="2:26" ht="15" x14ac:dyDescent="0.25">
      <c r="B8" s="125" t="s">
        <v>232</v>
      </c>
      <c r="C8" s="15"/>
      <c r="D8" s="14"/>
      <c r="F8" s="174" t="s">
        <v>230</v>
      </c>
      <c r="G8" s="15"/>
      <c r="H8" s="15"/>
      <c r="I8" s="15"/>
      <c r="J8" s="117"/>
      <c r="K8" s="117"/>
      <c r="L8" s="117"/>
      <c r="M8" s="117"/>
      <c r="N8" s="117"/>
      <c r="O8" s="141"/>
      <c r="P8" s="170"/>
      <c r="Q8" s="170"/>
      <c r="R8" s="141"/>
      <c r="S8" s="141"/>
      <c r="T8" s="118"/>
      <c r="U8" s="118"/>
      <c r="V8" s="118"/>
      <c r="W8" s="118"/>
      <c r="X8" s="118"/>
      <c r="Y8" s="118"/>
      <c r="Z8" s="118"/>
    </row>
    <row r="9" spans="2:26" ht="6.6" customHeight="1" thickBot="1" x14ac:dyDescent="0.3">
      <c r="B9" s="125"/>
      <c r="C9" s="15"/>
      <c r="D9" s="14"/>
      <c r="E9" s="15"/>
      <c r="F9" s="15"/>
      <c r="G9" s="15"/>
      <c r="H9" s="15"/>
      <c r="I9" s="15"/>
      <c r="J9" s="117"/>
      <c r="K9" s="117"/>
      <c r="L9" s="117"/>
      <c r="M9" s="117"/>
      <c r="N9" s="117"/>
      <c r="O9" s="141"/>
      <c r="P9" s="141"/>
      <c r="Q9" s="141"/>
      <c r="R9" s="141"/>
      <c r="S9" s="141"/>
      <c r="T9" s="118"/>
      <c r="U9" s="118"/>
      <c r="V9" s="118"/>
      <c r="W9" s="118"/>
      <c r="X9" s="118"/>
      <c r="Y9" s="118"/>
      <c r="Z9" s="118"/>
    </row>
    <row r="10" spans="2:26" ht="16.8" customHeight="1" thickBot="1" x14ac:dyDescent="0.35">
      <c r="B10" s="125"/>
      <c r="C10" s="157" t="s">
        <v>193</v>
      </c>
      <c r="D10" s="158" t="s">
        <v>194</v>
      </c>
      <c r="E10" s="15"/>
      <c r="F10" s="15"/>
      <c r="G10" s="15"/>
      <c r="H10" s="15"/>
      <c r="I10" s="15"/>
      <c r="J10" s="15"/>
      <c r="K10" s="15"/>
      <c r="L10" s="117"/>
      <c r="M10" s="141"/>
      <c r="N10" s="141"/>
      <c r="O10" s="141"/>
      <c r="P10" s="141"/>
      <c r="Q10" s="141"/>
      <c r="R10" s="117"/>
      <c r="S10" s="117"/>
      <c r="T10" s="118"/>
    </row>
    <row r="11" spans="2:26" x14ac:dyDescent="0.25">
      <c r="C11" s="15"/>
      <c r="D11" s="15"/>
      <c r="E11" s="15"/>
      <c r="F11" s="15"/>
      <c r="G11" s="15"/>
      <c r="H11" s="15"/>
      <c r="I11" s="15"/>
      <c r="J11" s="15"/>
      <c r="K11" s="15"/>
      <c r="L11" s="117"/>
      <c r="M11" s="117"/>
      <c r="N11" s="117"/>
      <c r="O11" s="117"/>
      <c r="P11" s="117"/>
      <c r="Q11" s="117"/>
      <c r="R11" s="117"/>
      <c r="S11" s="117"/>
      <c r="T11" s="118"/>
    </row>
    <row r="12" spans="2:26" ht="26.25" customHeight="1" x14ac:dyDescent="0.25">
      <c r="B12" s="259" t="s">
        <v>83</v>
      </c>
      <c r="C12" s="259"/>
      <c r="D12" s="259"/>
      <c r="E12" s="249" t="s">
        <v>13</v>
      </c>
      <c r="F12" s="254"/>
      <c r="G12" s="255"/>
      <c r="H12" s="256" t="s">
        <v>298</v>
      </c>
      <c r="I12" s="257"/>
      <c r="J12" s="257"/>
      <c r="K12" s="257"/>
      <c r="L12" s="257"/>
      <c r="M12" s="258"/>
      <c r="N12" s="249" t="s">
        <v>17</v>
      </c>
      <c r="O12" s="250"/>
      <c r="P12" s="253"/>
      <c r="Q12" s="256" t="s">
        <v>302</v>
      </c>
      <c r="R12" s="257"/>
      <c r="S12" s="257"/>
      <c r="T12" s="257"/>
      <c r="U12" s="258"/>
      <c r="V12" s="249" t="s">
        <v>84</v>
      </c>
      <c r="W12" s="250"/>
      <c r="X12" s="253"/>
    </row>
    <row r="13" spans="2:26" ht="54" customHeight="1" x14ac:dyDescent="0.25">
      <c r="B13" s="110" t="s">
        <v>170</v>
      </c>
      <c r="C13" s="30" t="s">
        <v>85</v>
      </c>
      <c r="D13" s="30" t="s">
        <v>86</v>
      </c>
      <c r="E13" s="33" t="s">
        <v>87</v>
      </c>
      <c r="F13" s="33" t="s">
        <v>88</v>
      </c>
      <c r="G13" s="33" t="s">
        <v>89</v>
      </c>
      <c r="H13" s="30" t="s">
        <v>90</v>
      </c>
      <c r="I13" s="30" t="s">
        <v>299</v>
      </c>
      <c r="J13" s="30" t="s">
        <v>300</v>
      </c>
      <c r="K13" s="30" t="s">
        <v>91</v>
      </c>
      <c r="L13" s="30" t="s">
        <v>92</v>
      </c>
      <c r="M13" s="30" t="s">
        <v>93</v>
      </c>
      <c r="N13" s="33" t="s">
        <v>94</v>
      </c>
      <c r="O13" s="33" t="s">
        <v>95</v>
      </c>
      <c r="P13" s="33" t="s">
        <v>96</v>
      </c>
      <c r="Q13" s="198" t="s">
        <v>301</v>
      </c>
      <c r="R13" s="30" t="s">
        <v>97</v>
      </c>
      <c r="S13" s="30" t="s">
        <v>303</v>
      </c>
      <c r="T13" s="31" t="s">
        <v>304</v>
      </c>
      <c r="U13" s="31" t="s">
        <v>305</v>
      </c>
      <c r="V13" s="33" t="s">
        <v>98</v>
      </c>
      <c r="W13" s="33" t="s">
        <v>99</v>
      </c>
      <c r="X13" s="33" t="s">
        <v>100</v>
      </c>
    </row>
    <row r="14" spans="2:26" ht="183" customHeight="1" x14ac:dyDescent="0.25">
      <c r="B14" s="111" t="s">
        <v>71</v>
      </c>
      <c r="C14" s="140" t="s">
        <v>103</v>
      </c>
      <c r="D14" s="85" t="s">
        <v>208</v>
      </c>
      <c r="E14" s="88"/>
      <c r="F14" s="88"/>
      <c r="G14" s="87" t="str">
        <f>IF(OR(E14="",F14=""),"",E14*F14)</f>
        <v/>
      </c>
      <c r="H14" s="140" t="s">
        <v>104</v>
      </c>
      <c r="I14" s="195" t="s">
        <v>105</v>
      </c>
      <c r="J14" s="90"/>
      <c r="K14" s="148"/>
      <c r="L14" s="89"/>
      <c r="M14" s="89"/>
      <c r="N14" s="86" t="str">
        <f>IF(ISNUMBER(E14),IF(E14+L14&gt;1,E14+L14,1),"")</f>
        <v/>
      </c>
      <c r="O14" s="86" t="str">
        <f>IF(ISNUMBER(F14),IF(F14+M14&gt;1,F14+M14,1),"")</f>
        <v/>
      </c>
      <c r="P14" s="124" t="str">
        <f>IF(OR(N14="",O14=""),"",N14*O14)</f>
        <v/>
      </c>
      <c r="Q14" s="90"/>
      <c r="R14" s="90"/>
      <c r="S14" s="204"/>
      <c r="T14" s="88"/>
      <c r="U14" s="88"/>
      <c r="V14" s="32" t="str">
        <f>IF(ISNUMBER($N14),IF($N14+T14&gt;1,$N14+T14,1),"")</f>
        <v/>
      </c>
      <c r="W14" s="32" t="str">
        <f>IF(ISNUMBER($O14),IF($O14+U14&gt;1,$O14+U14,1),"")</f>
        <v/>
      </c>
      <c r="X14" s="83" t="str">
        <f>IF(OR(V14="",W14=""),"",V14*W14)</f>
        <v/>
      </c>
    </row>
    <row r="15" spans="2:26" ht="72" x14ac:dyDescent="0.25">
      <c r="B15" s="111" t="s">
        <v>71</v>
      </c>
      <c r="C15" s="140" t="s">
        <v>211</v>
      </c>
      <c r="D15" s="85" t="s">
        <v>210</v>
      </c>
      <c r="E15" s="88"/>
      <c r="F15" s="88"/>
      <c r="G15" s="87" t="str">
        <f t="shared" ref="G15:G44" si="0">IF(OR(E15="",F15=""),"",E15*F15)</f>
        <v/>
      </c>
      <c r="H15" s="140" t="s">
        <v>212</v>
      </c>
      <c r="I15" s="196" t="s">
        <v>108</v>
      </c>
      <c r="J15" s="90"/>
      <c r="K15" s="148"/>
      <c r="L15" s="89"/>
      <c r="M15" s="89"/>
      <c r="N15" s="86" t="str">
        <f t="shared" ref="N15:N55" si="1">IF(ISNUMBER(E15),IF(E15+L15&gt;1,E15+L15,1),"")</f>
        <v/>
      </c>
      <c r="O15" s="86" t="str">
        <f t="shared" ref="O15:O44" si="2">IF(ISNUMBER(F15),IF(F15+M15&gt;1,F15+M15,1),"")</f>
        <v/>
      </c>
      <c r="P15" s="124" t="str">
        <f t="shared" ref="P15:P44" si="3">IF(OR(N15="",O15=""),"",N15*O15)</f>
        <v/>
      </c>
      <c r="Q15" s="90"/>
      <c r="R15" s="90"/>
      <c r="S15" s="204"/>
      <c r="T15" s="88"/>
      <c r="U15" s="88"/>
      <c r="V15" s="32" t="str">
        <f t="shared" ref="V15:V44" si="4">IF(ISNUMBER($N15),IF($N15+T15&gt;1,$N15+T15,1),"")</f>
        <v/>
      </c>
      <c r="W15" s="32" t="str">
        <f t="shared" ref="W15:W44" si="5">IF(ISNUMBER($O15),IF($O15+U15&gt;1,$O15+U15,1),"")</f>
        <v/>
      </c>
      <c r="X15" s="83" t="str">
        <f t="shared" ref="X15:X44" si="6">IF(OR(V15="",W15=""),"",V15*W15)</f>
        <v/>
      </c>
    </row>
    <row r="16" spans="2:26" ht="84" x14ac:dyDescent="0.25">
      <c r="B16" s="111" t="s">
        <v>71</v>
      </c>
      <c r="C16" s="140" t="s">
        <v>106</v>
      </c>
      <c r="D16" s="85" t="s">
        <v>199</v>
      </c>
      <c r="E16" s="88"/>
      <c r="F16" s="88"/>
      <c r="G16" s="87" t="str">
        <f t="shared" si="0"/>
        <v/>
      </c>
      <c r="H16" s="140" t="s">
        <v>107</v>
      </c>
      <c r="I16" s="196" t="s">
        <v>111</v>
      </c>
      <c r="J16" s="90"/>
      <c r="K16" s="148"/>
      <c r="L16" s="89"/>
      <c r="M16" s="89"/>
      <c r="N16" s="86" t="str">
        <f t="shared" si="1"/>
        <v/>
      </c>
      <c r="O16" s="86" t="str">
        <f t="shared" si="2"/>
        <v/>
      </c>
      <c r="P16" s="124" t="str">
        <f t="shared" si="3"/>
        <v/>
      </c>
      <c r="Q16" s="90"/>
      <c r="R16" s="90"/>
      <c r="S16" s="204"/>
      <c r="T16" s="88"/>
      <c r="U16" s="88"/>
      <c r="V16" s="32" t="str">
        <f t="shared" si="4"/>
        <v/>
      </c>
      <c r="W16" s="32" t="str">
        <f t="shared" si="5"/>
        <v/>
      </c>
      <c r="X16" s="83" t="str">
        <f t="shared" si="6"/>
        <v/>
      </c>
    </row>
    <row r="17" spans="2:24" ht="24" x14ac:dyDescent="0.25">
      <c r="B17" s="111" t="s">
        <v>71</v>
      </c>
      <c r="C17" s="140" t="s">
        <v>109</v>
      </c>
      <c r="D17" s="85" t="s">
        <v>209</v>
      </c>
      <c r="E17" s="88"/>
      <c r="F17" s="88"/>
      <c r="G17" s="87" t="str">
        <f t="shared" si="0"/>
        <v/>
      </c>
      <c r="H17" s="140" t="s">
        <v>110</v>
      </c>
      <c r="I17" s="196" t="s">
        <v>135</v>
      </c>
      <c r="J17" s="90"/>
      <c r="K17" s="148"/>
      <c r="L17" s="89"/>
      <c r="M17" s="89"/>
      <c r="N17" s="86" t="str">
        <f t="shared" si="1"/>
        <v/>
      </c>
      <c r="O17" s="86" t="str">
        <f t="shared" si="2"/>
        <v/>
      </c>
      <c r="P17" s="124" t="str">
        <f t="shared" si="3"/>
        <v/>
      </c>
      <c r="Q17" s="90"/>
      <c r="R17" s="90"/>
      <c r="S17" s="204"/>
      <c r="T17" s="88"/>
      <c r="U17" s="88"/>
      <c r="V17" s="32" t="str">
        <f t="shared" si="4"/>
        <v/>
      </c>
      <c r="W17" s="32" t="str">
        <f t="shared" si="5"/>
        <v/>
      </c>
      <c r="X17" s="83" t="str">
        <f t="shared" si="6"/>
        <v/>
      </c>
    </row>
    <row r="18" spans="2:24" ht="24" x14ac:dyDescent="0.25">
      <c r="B18" s="111" t="s">
        <v>71</v>
      </c>
      <c r="C18" s="140" t="s">
        <v>127</v>
      </c>
      <c r="D18" s="165" t="s">
        <v>217</v>
      </c>
      <c r="E18" s="88"/>
      <c r="F18" s="88"/>
      <c r="G18" s="87" t="str">
        <f t="shared" si="0"/>
        <v/>
      </c>
      <c r="H18" s="140" t="s">
        <v>128</v>
      </c>
      <c r="I18" s="196" t="s">
        <v>135</v>
      </c>
      <c r="J18" s="90"/>
      <c r="K18" s="148"/>
      <c r="L18" s="89"/>
      <c r="M18" s="89"/>
      <c r="N18" s="86" t="str">
        <f t="shared" si="1"/>
        <v/>
      </c>
      <c r="O18" s="86" t="str">
        <f t="shared" ref="O18" si="7">IF(ISNUMBER(F18),IF(F18+M18&gt;1,F18+M18,1),"")</f>
        <v/>
      </c>
      <c r="P18" s="124" t="str">
        <f t="shared" ref="P18" si="8">IF(OR(N18="",O18=""),"",N18*O18)</f>
        <v/>
      </c>
      <c r="Q18" s="90"/>
      <c r="R18" s="90"/>
      <c r="S18" s="204"/>
      <c r="T18" s="88"/>
      <c r="U18" s="88"/>
      <c r="V18" s="32" t="str">
        <f t="shared" ref="V18" si="9">IF(ISNUMBER($N18),IF($N18+T18&gt;1,$N18+T18,1),"")</f>
        <v/>
      </c>
      <c r="W18" s="32" t="str">
        <f t="shared" ref="W18" si="10">IF(ISNUMBER($O18),IF($O18+U18&gt;1,$O18+U18,1),"")</f>
        <v/>
      </c>
      <c r="X18" s="83" t="str">
        <f t="shared" ref="X18" si="11">IF(OR(V18="",W18=""),"",V18*W18)</f>
        <v/>
      </c>
    </row>
    <row r="19" spans="2:24" ht="45.6" customHeight="1" x14ac:dyDescent="0.25">
      <c r="B19" s="111" t="s">
        <v>71</v>
      </c>
      <c r="C19" s="140" t="s">
        <v>129</v>
      </c>
      <c r="D19" s="165" t="s">
        <v>200</v>
      </c>
      <c r="E19" s="88"/>
      <c r="F19" s="88"/>
      <c r="G19" s="87" t="str">
        <f t="shared" si="0"/>
        <v/>
      </c>
      <c r="H19" s="140" t="s">
        <v>132</v>
      </c>
      <c r="I19" s="196" t="s">
        <v>136</v>
      </c>
      <c r="J19" s="90"/>
      <c r="K19" s="148"/>
      <c r="L19" s="89"/>
      <c r="M19" s="89"/>
      <c r="N19" s="86" t="str">
        <f t="shared" si="1"/>
        <v/>
      </c>
      <c r="O19" s="86" t="str">
        <f t="shared" si="2"/>
        <v/>
      </c>
      <c r="P19" s="124" t="str">
        <f t="shared" si="3"/>
        <v/>
      </c>
      <c r="Q19" s="90"/>
      <c r="R19" s="90"/>
      <c r="S19" s="204"/>
      <c r="T19" s="88"/>
      <c r="U19" s="88"/>
      <c r="V19" s="32" t="str">
        <f t="shared" si="4"/>
        <v/>
      </c>
      <c r="W19" s="32" t="str">
        <f t="shared" si="5"/>
        <v/>
      </c>
      <c r="X19" s="83" t="str">
        <f t="shared" si="6"/>
        <v/>
      </c>
    </row>
    <row r="20" spans="2:24" ht="45.6" customHeight="1" x14ac:dyDescent="0.25">
      <c r="B20" s="111" t="s">
        <v>71</v>
      </c>
      <c r="C20" s="140" t="s">
        <v>130</v>
      </c>
      <c r="D20" s="85" t="s">
        <v>185</v>
      </c>
      <c r="E20" s="88"/>
      <c r="F20" s="88"/>
      <c r="G20" s="87" t="str">
        <f t="shared" si="0"/>
        <v/>
      </c>
      <c r="H20" s="140" t="s">
        <v>133</v>
      </c>
      <c r="I20" s="196" t="s">
        <v>188</v>
      </c>
      <c r="J20" s="90"/>
      <c r="K20" s="148"/>
      <c r="L20" s="89"/>
      <c r="M20" s="89"/>
      <c r="N20" s="86" t="str">
        <f t="shared" si="1"/>
        <v/>
      </c>
      <c r="O20" s="86" t="str">
        <f t="shared" ref="O20:O22" si="12">IF(ISNUMBER(F20),IF(F20+M20&gt;1,F20+M20,1),"")</f>
        <v/>
      </c>
      <c r="P20" s="124" t="str">
        <f t="shared" ref="P20:P22" si="13">IF(OR(N20="",O20=""),"",N20*O20)</f>
        <v/>
      </c>
      <c r="Q20" s="90"/>
      <c r="R20" s="90"/>
      <c r="S20" s="204"/>
      <c r="T20" s="88"/>
      <c r="U20" s="88"/>
      <c r="V20" s="32" t="str">
        <f t="shared" ref="V20:V22" si="14">IF(ISNUMBER($N20),IF($N20+T20&gt;1,$N20+T20,1),"")</f>
        <v/>
      </c>
      <c r="W20" s="32" t="str">
        <f t="shared" ref="W20:W22" si="15">IF(ISNUMBER($O20),IF($O20+U20&gt;1,$O20+U20,1),"")</f>
        <v/>
      </c>
      <c r="X20" s="83" t="str">
        <f t="shared" ref="X20:X22" si="16">IF(OR(V20="",W20=""),"",V20*W20)</f>
        <v/>
      </c>
    </row>
    <row r="21" spans="2:24" ht="116.4" customHeight="1" x14ac:dyDescent="0.25">
      <c r="B21" s="111" t="s">
        <v>71</v>
      </c>
      <c r="C21" s="140" t="s">
        <v>131</v>
      </c>
      <c r="D21" s="85" t="s">
        <v>206</v>
      </c>
      <c r="E21" s="88"/>
      <c r="F21" s="88"/>
      <c r="G21" s="87" t="str">
        <f t="shared" si="0"/>
        <v/>
      </c>
      <c r="H21" s="140" t="s">
        <v>134</v>
      </c>
      <c r="I21" s="196" t="s">
        <v>307</v>
      </c>
      <c r="J21" s="90"/>
      <c r="K21" s="148"/>
      <c r="L21" s="89"/>
      <c r="M21" s="89"/>
      <c r="N21" s="86" t="str">
        <f t="shared" si="1"/>
        <v/>
      </c>
      <c r="O21" s="86" t="str">
        <f t="shared" ref="O21" si="17">IF(ISNUMBER(F21),IF(F21+M21&gt;1,F21+M21,1),"")</f>
        <v/>
      </c>
      <c r="P21" s="124" t="str">
        <f t="shared" ref="P21" si="18">IF(OR(N21="",O21=""),"",N21*O21)</f>
        <v/>
      </c>
      <c r="Q21" s="90"/>
      <c r="R21" s="90"/>
      <c r="S21" s="204"/>
      <c r="T21" s="88"/>
      <c r="U21" s="88"/>
      <c r="V21" s="32" t="str">
        <f t="shared" ref="V21" si="19">IF(ISNUMBER($N21),IF($N21+T21&gt;1,$N21+T21,1),"")</f>
        <v/>
      </c>
      <c r="W21" s="32" t="str">
        <f t="shared" ref="W21" si="20">IF(ISNUMBER($O21),IF($O21+U21&gt;1,$O21+U21,1),"")</f>
        <v/>
      </c>
      <c r="X21" s="83" t="str">
        <f t="shared" ref="X21" si="21">IF(OR(V21="",W21=""),"",V21*W21)</f>
        <v/>
      </c>
    </row>
    <row r="22" spans="2:24" ht="99.6" customHeight="1" x14ac:dyDescent="0.25">
      <c r="B22" s="111" t="s">
        <v>71</v>
      </c>
      <c r="C22" s="140" t="s">
        <v>218</v>
      </c>
      <c r="D22" s="165" t="str">
        <f>IFERROR(VLOOKUP(D10,Aux!A:B,2,0),"")</f>
        <v>No aplica</v>
      </c>
      <c r="E22" s="88"/>
      <c r="F22" s="88"/>
      <c r="G22" s="87" t="str">
        <f t="shared" si="0"/>
        <v/>
      </c>
      <c r="H22" s="140" t="s">
        <v>219</v>
      </c>
      <c r="I22" s="196" t="s">
        <v>188</v>
      </c>
      <c r="J22" s="90"/>
      <c r="K22" s="148"/>
      <c r="L22" s="89"/>
      <c r="M22" s="89"/>
      <c r="N22" s="86" t="str">
        <f t="shared" si="1"/>
        <v/>
      </c>
      <c r="O22" s="86" t="str">
        <f t="shared" si="12"/>
        <v/>
      </c>
      <c r="P22" s="124" t="str">
        <f t="shared" si="13"/>
        <v/>
      </c>
      <c r="Q22" s="90"/>
      <c r="R22" s="90"/>
      <c r="S22" s="90"/>
      <c r="T22" s="88"/>
      <c r="U22" s="88"/>
      <c r="V22" s="32" t="str">
        <f t="shared" si="14"/>
        <v/>
      </c>
      <c r="W22" s="32" t="str">
        <f t="shared" si="15"/>
        <v/>
      </c>
      <c r="X22" s="83" t="str">
        <f t="shared" si="16"/>
        <v/>
      </c>
    </row>
    <row r="23" spans="2:24" s="92" customFormat="1" ht="82.8" customHeight="1" x14ac:dyDescent="0.25">
      <c r="B23" s="145" t="s">
        <v>71</v>
      </c>
      <c r="C23" s="146" t="s">
        <v>112</v>
      </c>
      <c r="D23" s="90" t="s">
        <v>101</v>
      </c>
      <c r="E23" s="88"/>
      <c r="F23" s="88"/>
      <c r="G23" s="147" t="str">
        <f t="shared" si="0"/>
        <v/>
      </c>
      <c r="H23" s="146" t="s">
        <v>113</v>
      </c>
      <c r="I23" s="90" t="s">
        <v>102</v>
      </c>
      <c r="J23" s="90"/>
      <c r="K23" s="148"/>
      <c r="L23" s="89"/>
      <c r="M23" s="89"/>
      <c r="N23" s="86" t="str">
        <f t="shared" si="1"/>
        <v/>
      </c>
      <c r="O23" s="149" t="str">
        <f t="shared" ref="O23" si="22">IF(ISNUMBER(F23),IF(F23+M23&gt;1,F23+M23,1),"")</f>
        <v/>
      </c>
      <c r="P23" s="150" t="str">
        <f t="shared" ref="P23" si="23">IF(OR(N23="",O23=""),"",N23*O23)</f>
        <v/>
      </c>
      <c r="Q23" s="90" t="s">
        <v>102</v>
      </c>
      <c r="R23" s="90"/>
      <c r="S23" s="90"/>
      <c r="T23" s="88"/>
      <c r="U23" s="88"/>
      <c r="V23" s="97" t="str">
        <f t="shared" ref="V23" si="24">IF(ISNUMBER($N23),IF($N23+T23&gt;1,$N23+T23,1),"")</f>
        <v/>
      </c>
      <c r="W23" s="97" t="str">
        <f t="shared" ref="W23" si="25">IF(ISNUMBER($O23),IF($O23+U23&gt;1,$O23+U23,1),"")</f>
        <v/>
      </c>
      <c r="X23" s="151" t="str">
        <f t="shared" ref="X23" si="26">IF(OR(V23="",W23=""),"",V23*W23)</f>
        <v/>
      </c>
    </row>
    <row r="24" spans="2:24" s="92" customFormat="1" ht="72" customHeight="1" x14ac:dyDescent="0.25">
      <c r="B24" s="145" t="s">
        <v>71</v>
      </c>
      <c r="C24" s="146" t="s">
        <v>112</v>
      </c>
      <c r="D24" s="90" t="s">
        <v>101</v>
      </c>
      <c r="E24" s="88"/>
      <c r="F24" s="88"/>
      <c r="G24" s="147" t="str">
        <f t="shared" si="0"/>
        <v/>
      </c>
      <c r="H24" s="146" t="s">
        <v>113</v>
      </c>
      <c r="I24" s="90" t="s">
        <v>102</v>
      </c>
      <c r="J24" s="90"/>
      <c r="K24" s="148"/>
      <c r="L24" s="89"/>
      <c r="M24" s="89"/>
      <c r="N24" s="86" t="str">
        <f t="shared" si="1"/>
        <v/>
      </c>
      <c r="O24" s="149" t="str">
        <f t="shared" si="2"/>
        <v/>
      </c>
      <c r="P24" s="150" t="str">
        <f t="shared" si="3"/>
        <v/>
      </c>
      <c r="Q24" s="90" t="s">
        <v>102</v>
      </c>
      <c r="R24" s="91"/>
      <c r="S24" s="90"/>
      <c r="T24" s="88"/>
      <c r="U24" s="88"/>
      <c r="V24" s="97" t="str">
        <f t="shared" si="4"/>
        <v/>
      </c>
      <c r="W24" s="97" t="str">
        <f t="shared" si="5"/>
        <v/>
      </c>
      <c r="X24" s="151" t="str">
        <f t="shared" si="6"/>
        <v/>
      </c>
    </row>
    <row r="25" spans="2:24" ht="121.8" customHeight="1" x14ac:dyDescent="0.25">
      <c r="B25" s="111" t="s">
        <v>114</v>
      </c>
      <c r="C25" s="113" t="s">
        <v>115</v>
      </c>
      <c r="D25" s="85" t="s">
        <v>208</v>
      </c>
      <c r="E25" s="88"/>
      <c r="F25" s="88"/>
      <c r="G25" s="87" t="str">
        <f t="shared" si="0"/>
        <v/>
      </c>
      <c r="H25" s="113" t="s">
        <v>116</v>
      </c>
      <c r="I25" s="195" t="s">
        <v>117</v>
      </c>
      <c r="J25" s="90"/>
      <c r="K25" s="148"/>
      <c r="L25" s="89"/>
      <c r="M25" s="89"/>
      <c r="N25" s="86" t="str">
        <f t="shared" si="1"/>
        <v/>
      </c>
      <c r="O25" s="86" t="str">
        <f t="shared" si="2"/>
        <v/>
      </c>
      <c r="P25" s="124" t="str">
        <f t="shared" si="3"/>
        <v/>
      </c>
      <c r="Q25" s="123"/>
      <c r="R25" s="123"/>
      <c r="S25" s="90"/>
      <c r="T25" s="88"/>
      <c r="U25" s="88"/>
      <c r="V25" s="32" t="str">
        <f t="shared" si="4"/>
        <v/>
      </c>
      <c r="W25" s="32" t="str">
        <f t="shared" si="5"/>
        <v/>
      </c>
      <c r="X25" s="83" t="str">
        <f t="shared" si="6"/>
        <v/>
      </c>
    </row>
    <row r="26" spans="2:24" ht="121.8" customHeight="1" x14ac:dyDescent="0.25">
      <c r="B26" s="111" t="s">
        <v>114</v>
      </c>
      <c r="C26" s="113" t="s">
        <v>139</v>
      </c>
      <c r="D26" s="85" t="s">
        <v>210</v>
      </c>
      <c r="E26" s="88"/>
      <c r="F26" s="88"/>
      <c r="G26" s="87" t="str">
        <f t="shared" si="0"/>
        <v/>
      </c>
      <c r="H26" s="113" t="s">
        <v>145</v>
      </c>
      <c r="I26" s="196" t="s">
        <v>108</v>
      </c>
      <c r="J26" s="90"/>
      <c r="K26" s="148"/>
      <c r="L26" s="89"/>
      <c r="M26" s="89"/>
      <c r="N26" s="86" t="str">
        <f t="shared" si="1"/>
        <v/>
      </c>
      <c r="O26" s="86" t="str">
        <f t="shared" ref="O26" si="27">IF(ISNUMBER(F26),IF(F26+M26&gt;1,F26+M26,1),"")</f>
        <v/>
      </c>
      <c r="P26" s="124" t="str">
        <f t="shared" ref="P26" si="28">IF(OR(N26="",O26=""),"",N26*O26)</f>
        <v/>
      </c>
      <c r="Q26" s="123"/>
      <c r="R26" s="123"/>
      <c r="S26" s="90"/>
      <c r="T26" s="88"/>
      <c r="U26" s="88"/>
      <c r="V26" s="32" t="str">
        <f t="shared" ref="V26" si="29">IF(ISNUMBER($N26),IF($N26+T26&gt;1,$N26+T26,1),"")</f>
        <v/>
      </c>
      <c r="W26" s="32" t="str">
        <f t="shared" ref="W26" si="30">IF(ISNUMBER($O26),IF($O26+U26&gt;1,$O26+U26,1),"")</f>
        <v/>
      </c>
      <c r="X26" s="83" t="str">
        <f t="shared" ref="X26" si="31">IF(OR(V26="",W26=""),"",V26*W26)</f>
        <v/>
      </c>
    </row>
    <row r="27" spans="2:24" ht="24" x14ac:dyDescent="0.25">
      <c r="B27" s="111" t="s">
        <v>114</v>
      </c>
      <c r="C27" s="113" t="s">
        <v>140</v>
      </c>
      <c r="D27" s="85" t="s">
        <v>209</v>
      </c>
      <c r="E27" s="88"/>
      <c r="F27" s="88"/>
      <c r="G27" s="87" t="str">
        <f t="shared" si="0"/>
        <v/>
      </c>
      <c r="H27" s="113" t="s">
        <v>146</v>
      </c>
      <c r="I27" s="196" t="s">
        <v>135</v>
      </c>
      <c r="J27" s="90"/>
      <c r="K27" s="148"/>
      <c r="L27" s="89"/>
      <c r="M27" s="89"/>
      <c r="N27" s="86" t="str">
        <f t="shared" si="1"/>
        <v/>
      </c>
      <c r="O27" s="86" t="str">
        <f t="shared" si="2"/>
        <v/>
      </c>
      <c r="P27" s="124" t="str">
        <f t="shared" si="3"/>
        <v/>
      </c>
      <c r="Q27" s="123"/>
      <c r="R27" s="123"/>
      <c r="S27" s="90"/>
      <c r="T27" s="88"/>
      <c r="U27" s="88"/>
      <c r="V27" s="32" t="str">
        <f t="shared" si="4"/>
        <v/>
      </c>
      <c r="W27" s="32" t="str">
        <f t="shared" si="5"/>
        <v/>
      </c>
      <c r="X27" s="83" t="str">
        <f t="shared" si="6"/>
        <v/>
      </c>
    </row>
    <row r="28" spans="2:24" ht="24" x14ac:dyDescent="0.25">
      <c r="B28" s="111" t="s">
        <v>114</v>
      </c>
      <c r="C28" s="113" t="s">
        <v>141</v>
      </c>
      <c r="D28" s="85" t="s">
        <v>185</v>
      </c>
      <c r="E28" s="88"/>
      <c r="F28" s="88"/>
      <c r="G28" s="87" t="str">
        <f t="shared" si="0"/>
        <v/>
      </c>
      <c r="H28" s="113" t="s">
        <v>147</v>
      </c>
      <c r="I28" s="196" t="s">
        <v>188</v>
      </c>
      <c r="J28" s="90"/>
      <c r="K28" s="148"/>
      <c r="L28" s="89"/>
      <c r="M28" s="89"/>
      <c r="N28" s="86" t="str">
        <f t="shared" si="1"/>
        <v/>
      </c>
      <c r="O28" s="86" t="str">
        <f t="shared" ref="O28:O32" si="32">IF(ISNUMBER(F28),IF(F28+M28&gt;1,F28+M28,1),"")</f>
        <v/>
      </c>
      <c r="P28" s="124" t="str">
        <f t="shared" ref="P28:P32" si="33">IF(OR(N28="",O28=""),"",N28*O28)</f>
        <v/>
      </c>
      <c r="Q28" s="123"/>
      <c r="R28" s="123"/>
      <c r="S28" s="90"/>
      <c r="T28" s="88"/>
      <c r="U28" s="88"/>
      <c r="V28" s="32" t="str">
        <f t="shared" ref="V28:V32" si="34">IF(ISNUMBER($N28),IF($N28+T28&gt;1,$N28+T28,1),"")</f>
        <v/>
      </c>
      <c r="W28" s="32" t="str">
        <f t="shared" ref="W28:W32" si="35">IF(ISNUMBER($O28),IF($O28+U28&gt;1,$O28+U28,1),"")</f>
        <v/>
      </c>
      <c r="X28" s="83" t="str">
        <f t="shared" ref="X28:X32" si="36">IF(OR(V28="",W28=""),"",V28*W28)</f>
        <v/>
      </c>
    </row>
    <row r="29" spans="2:24" ht="24" x14ac:dyDescent="0.25">
      <c r="B29" s="111" t="s">
        <v>114</v>
      </c>
      <c r="C29" s="113" t="s">
        <v>142</v>
      </c>
      <c r="D29" s="165" t="s">
        <v>217</v>
      </c>
      <c r="E29" s="88"/>
      <c r="F29" s="88"/>
      <c r="G29" s="87" t="str">
        <f t="shared" si="0"/>
        <v/>
      </c>
      <c r="H29" s="113" t="s">
        <v>148</v>
      </c>
      <c r="I29" s="196" t="s">
        <v>135</v>
      </c>
      <c r="J29" s="90"/>
      <c r="K29" s="148"/>
      <c r="L29" s="89"/>
      <c r="M29" s="89"/>
      <c r="N29" s="86" t="str">
        <f t="shared" si="1"/>
        <v/>
      </c>
      <c r="O29" s="86" t="str">
        <f t="shared" ref="O29" si="37">IF(ISNUMBER(F29),IF(F29+M29&gt;1,F29+M29,1),"")</f>
        <v/>
      </c>
      <c r="P29" s="124" t="str">
        <f t="shared" ref="P29" si="38">IF(OR(N29="",O29=""),"",N29*O29)</f>
        <v/>
      </c>
      <c r="Q29" s="123"/>
      <c r="R29" s="123"/>
      <c r="S29" s="90"/>
      <c r="T29" s="88"/>
      <c r="U29" s="88"/>
      <c r="V29" s="32" t="str">
        <f t="shared" ref="V29" si="39">IF(ISNUMBER($N29),IF($N29+T29&gt;1,$N29+T29,1),"")</f>
        <v/>
      </c>
      <c r="W29" s="32" t="str">
        <f t="shared" ref="W29" si="40">IF(ISNUMBER($O29),IF($O29+U29&gt;1,$O29+U29,1),"")</f>
        <v/>
      </c>
      <c r="X29" s="83" t="str">
        <f t="shared" ref="X29" si="41">IF(OR(V29="",W29=""),"",V29*W29)</f>
        <v/>
      </c>
    </row>
    <row r="30" spans="2:24" ht="24" x14ac:dyDescent="0.25">
      <c r="B30" s="111" t="s">
        <v>114</v>
      </c>
      <c r="C30" s="113" t="s">
        <v>143</v>
      </c>
      <c r="D30" s="165" t="s">
        <v>200</v>
      </c>
      <c r="E30" s="88"/>
      <c r="F30" s="88"/>
      <c r="G30" s="87" t="str">
        <f t="shared" si="0"/>
        <v/>
      </c>
      <c r="H30" s="113" t="s">
        <v>149</v>
      </c>
      <c r="I30" s="196" t="s">
        <v>136</v>
      </c>
      <c r="J30" s="90"/>
      <c r="K30" s="148"/>
      <c r="L30" s="89"/>
      <c r="M30" s="89"/>
      <c r="N30" s="86" t="str">
        <f t="shared" si="1"/>
        <v/>
      </c>
      <c r="O30" s="86" t="str">
        <f t="shared" ref="O30:O31" si="42">IF(ISNUMBER(F30),IF(F30+M30&gt;1,F30+M30,1),"")</f>
        <v/>
      </c>
      <c r="P30" s="124" t="str">
        <f t="shared" ref="P30:P31" si="43">IF(OR(N30="",O30=""),"",N30*O30)</f>
        <v/>
      </c>
      <c r="Q30" s="123"/>
      <c r="R30" s="123"/>
      <c r="S30" s="90"/>
      <c r="T30" s="88"/>
      <c r="U30" s="88"/>
      <c r="V30" s="32" t="str">
        <f t="shared" ref="V30:V31" si="44">IF(ISNUMBER($N30),IF($N30+T30&gt;1,$N30+T30,1),"")</f>
        <v/>
      </c>
      <c r="W30" s="32" t="str">
        <f t="shared" ref="W30:W31" si="45">IF(ISNUMBER($O30),IF($O30+U30&gt;1,$O30+U30,1),"")</f>
        <v/>
      </c>
      <c r="X30" s="83" t="str">
        <f t="shared" ref="X30:X31" si="46">IF(OR(V30="",W30=""),"",V30*W30)</f>
        <v/>
      </c>
    </row>
    <row r="31" spans="2:24" ht="61.8" customHeight="1" x14ac:dyDescent="0.25">
      <c r="B31" s="111" t="s">
        <v>114</v>
      </c>
      <c r="C31" s="113" t="s">
        <v>144</v>
      </c>
      <c r="D31" s="85" t="s">
        <v>207</v>
      </c>
      <c r="E31" s="88"/>
      <c r="F31" s="88"/>
      <c r="G31" s="87" t="str">
        <f t="shared" si="0"/>
        <v/>
      </c>
      <c r="H31" s="113" t="s">
        <v>150</v>
      </c>
      <c r="I31" s="196" t="s">
        <v>306</v>
      </c>
      <c r="J31" s="90"/>
      <c r="K31" s="148"/>
      <c r="L31" s="89"/>
      <c r="M31" s="89"/>
      <c r="N31" s="86" t="str">
        <f t="shared" si="1"/>
        <v/>
      </c>
      <c r="O31" s="86" t="str">
        <f t="shared" si="42"/>
        <v/>
      </c>
      <c r="P31" s="124" t="str">
        <f t="shared" si="43"/>
        <v/>
      </c>
      <c r="Q31" s="123"/>
      <c r="R31" s="123"/>
      <c r="S31" s="90"/>
      <c r="T31" s="88"/>
      <c r="U31" s="88"/>
      <c r="V31" s="32" t="str">
        <f t="shared" si="44"/>
        <v/>
      </c>
      <c r="W31" s="32" t="str">
        <f t="shared" si="45"/>
        <v/>
      </c>
      <c r="X31" s="83" t="str">
        <f t="shared" si="46"/>
        <v/>
      </c>
    </row>
    <row r="32" spans="2:24" ht="24" x14ac:dyDescent="0.25">
      <c r="B32" s="111" t="s">
        <v>114</v>
      </c>
      <c r="C32" s="113" t="s">
        <v>220</v>
      </c>
      <c r="D32" s="165" t="str">
        <f>IFERROR(VLOOKUP(D10,Aux!A:B,2,0),"")</f>
        <v>No aplica</v>
      </c>
      <c r="E32" s="88"/>
      <c r="F32" s="88"/>
      <c r="G32" s="87" t="str">
        <f t="shared" si="0"/>
        <v/>
      </c>
      <c r="H32" s="113" t="s">
        <v>221</v>
      </c>
      <c r="I32" s="194" t="s">
        <v>188</v>
      </c>
      <c r="J32" s="90"/>
      <c r="K32" s="148"/>
      <c r="L32" s="89"/>
      <c r="M32" s="89"/>
      <c r="N32" s="86" t="str">
        <f t="shared" si="1"/>
        <v/>
      </c>
      <c r="O32" s="86" t="str">
        <f t="shared" si="32"/>
        <v/>
      </c>
      <c r="P32" s="124" t="str">
        <f t="shared" si="33"/>
        <v/>
      </c>
      <c r="Q32" s="123"/>
      <c r="R32" s="123"/>
      <c r="S32" s="90"/>
      <c r="T32" s="88"/>
      <c r="U32" s="88"/>
      <c r="V32" s="32" t="str">
        <f t="shared" si="34"/>
        <v/>
      </c>
      <c r="W32" s="32" t="str">
        <f t="shared" si="35"/>
        <v/>
      </c>
      <c r="X32" s="83" t="str">
        <f t="shared" si="36"/>
        <v/>
      </c>
    </row>
    <row r="33" spans="2:24" s="92" customFormat="1" x14ac:dyDescent="0.25">
      <c r="B33" s="111" t="s">
        <v>114</v>
      </c>
      <c r="C33" s="112" t="s">
        <v>118</v>
      </c>
      <c r="D33" s="90" t="s">
        <v>101</v>
      </c>
      <c r="E33" s="88"/>
      <c r="F33" s="88"/>
      <c r="G33" s="147" t="str">
        <f t="shared" si="0"/>
        <v/>
      </c>
      <c r="H33" s="112" t="s">
        <v>119</v>
      </c>
      <c r="I33" s="90" t="s">
        <v>102</v>
      </c>
      <c r="J33" s="90"/>
      <c r="K33" s="148"/>
      <c r="L33" s="89"/>
      <c r="M33" s="89"/>
      <c r="N33" s="86" t="str">
        <f t="shared" si="1"/>
        <v/>
      </c>
      <c r="O33" s="149" t="str">
        <f t="shared" si="2"/>
        <v/>
      </c>
      <c r="P33" s="150" t="str">
        <f t="shared" si="3"/>
        <v/>
      </c>
      <c r="Q33" s="90" t="s">
        <v>102</v>
      </c>
      <c r="R33" s="148"/>
      <c r="S33" s="90"/>
      <c r="T33" s="88"/>
      <c r="U33" s="88"/>
      <c r="V33" s="97" t="str">
        <f t="shared" si="4"/>
        <v/>
      </c>
      <c r="W33" s="97" t="str">
        <f t="shared" si="5"/>
        <v/>
      </c>
      <c r="X33" s="151" t="str">
        <f t="shared" si="6"/>
        <v/>
      </c>
    </row>
    <row r="34" spans="2:24" s="92" customFormat="1" x14ac:dyDescent="0.25">
      <c r="B34" s="111" t="s">
        <v>114</v>
      </c>
      <c r="C34" s="112" t="s">
        <v>118</v>
      </c>
      <c r="D34" s="90" t="s">
        <v>101</v>
      </c>
      <c r="E34" s="88"/>
      <c r="F34" s="88"/>
      <c r="G34" s="147" t="str">
        <f t="shared" si="0"/>
        <v/>
      </c>
      <c r="H34" s="112" t="s">
        <v>119</v>
      </c>
      <c r="I34" s="90" t="s">
        <v>102</v>
      </c>
      <c r="J34" s="90"/>
      <c r="K34" s="148"/>
      <c r="L34" s="89"/>
      <c r="M34" s="89"/>
      <c r="N34" s="86" t="str">
        <f t="shared" si="1"/>
        <v/>
      </c>
      <c r="O34" s="149" t="str">
        <f t="shared" si="2"/>
        <v/>
      </c>
      <c r="P34" s="150" t="str">
        <f t="shared" si="3"/>
        <v/>
      </c>
      <c r="Q34" s="90" t="s">
        <v>102</v>
      </c>
      <c r="R34" s="148"/>
      <c r="S34" s="90"/>
      <c r="T34" s="88"/>
      <c r="U34" s="88"/>
      <c r="V34" s="97" t="str">
        <f t="shared" si="4"/>
        <v/>
      </c>
      <c r="W34" s="97" t="str">
        <f t="shared" si="5"/>
        <v/>
      </c>
      <c r="X34" s="151" t="str">
        <f t="shared" si="6"/>
        <v/>
      </c>
    </row>
    <row r="35" spans="2:24" ht="120" x14ac:dyDescent="0.25">
      <c r="B35" s="111" t="s">
        <v>137</v>
      </c>
      <c r="C35" s="114" t="s">
        <v>159</v>
      </c>
      <c r="D35" s="85" t="s">
        <v>208</v>
      </c>
      <c r="E35" s="88"/>
      <c r="F35" s="88"/>
      <c r="G35" s="87" t="str">
        <f t="shared" si="0"/>
        <v/>
      </c>
      <c r="H35" s="114" t="s">
        <v>163</v>
      </c>
      <c r="I35" s="196" t="s">
        <v>117</v>
      </c>
      <c r="J35" s="90"/>
      <c r="K35" s="148"/>
      <c r="L35" s="89"/>
      <c r="M35" s="89"/>
      <c r="N35" s="86" t="str">
        <f t="shared" si="1"/>
        <v/>
      </c>
      <c r="O35" s="86" t="str">
        <f t="shared" si="2"/>
        <v/>
      </c>
      <c r="P35" s="124" t="str">
        <f t="shared" si="3"/>
        <v/>
      </c>
      <c r="Q35" s="123"/>
      <c r="R35" s="123"/>
      <c r="S35" s="90"/>
      <c r="T35" s="88"/>
      <c r="U35" s="88"/>
      <c r="V35" s="32" t="str">
        <f t="shared" si="4"/>
        <v/>
      </c>
      <c r="W35" s="32" t="str">
        <f t="shared" si="5"/>
        <v/>
      </c>
      <c r="X35" s="83" t="str">
        <f t="shared" si="6"/>
        <v/>
      </c>
    </row>
    <row r="36" spans="2:24" ht="72" x14ac:dyDescent="0.25">
      <c r="B36" s="111" t="s">
        <v>137</v>
      </c>
      <c r="C36" s="114" t="s">
        <v>160</v>
      </c>
      <c r="D36" s="85" t="s">
        <v>210</v>
      </c>
      <c r="E36" s="88"/>
      <c r="F36" s="88"/>
      <c r="G36" s="87" t="str">
        <f t="shared" si="0"/>
        <v/>
      </c>
      <c r="H36" s="114" t="s">
        <v>164</v>
      </c>
      <c r="I36" s="196" t="s">
        <v>108</v>
      </c>
      <c r="J36" s="90"/>
      <c r="K36" s="148"/>
      <c r="L36" s="89"/>
      <c r="M36" s="89"/>
      <c r="N36" s="86" t="str">
        <f t="shared" si="1"/>
        <v/>
      </c>
      <c r="O36" s="86" t="str">
        <f t="shared" ref="O36" si="47">IF(ISNUMBER(F36),IF(F36+M36&gt;1,F36+M36,1),"")</f>
        <v/>
      </c>
      <c r="P36" s="124" t="str">
        <f t="shared" ref="P36" si="48">IF(OR(N36="",O36=""),"",N36*O36)</f>
        <v/>
      </c>
      <c r="Q36" s="123"/>
      <c r="R36" s="123"/>
      <c r="S36" s="90"/>
      <c r="T36" s="88"/>
      <c r="U36" s="88"/>
      <c r="V36" s="32" t="str">
        <f t="shared" ref="V36" si="49">IF(ISNUMBER($N36),IF($N36+T36&gt;1,$N36+T36,1),"")</f>
        <v/>
      </c>
      <c r="W36" s="32" t="str">
        <f t="shared" ref="W36" si="50">IF(ISNUMBER($O36),IF($O36+U36&gt;1,$O36+U36,1),"")</f>
        <v/>
      </c>
      <c r="X36" s="83" t="str">
        <f t="shared" ref="X36" si="51">IF(OR(V36="",W36=""),"",V36*W36)</f>
        <v/>
      </c>
    </row>
    <row r="37" spans="2:24" ht="24" x14ac:dyDescent="0.25">
      <c r="B37" s="111" t="s">
        <v>137</v>
      </c>
      <c r="C37" s="114" t="s">
        <v>161</v>
      </c>
      <c r="D37" s="85" t="s">
        <v>209</v>
      </c>
      <c r="E37" s="88"/>
      <c r="F37" s="88"/>
      <c r="G37" s="87" t="str">
        <f t="shared" si="0"/>
        <v/>
      </c>
      <c r="H37" s="114" t="s">
        <v>165</v>
      </c>
      <c r="I37" s="196" t="s">
        <v>135</v>
      </c>
      <c r="J37" s="90"/>
      <c r="K37" s="148"/>
      <c r="L37" s="89"/>
      <c r="M37" s="89"/>
      <c r="N37" s="86" t="str">
        <f t="shared" si="1"/>
        <v/>
      </c>
      <c r="O37" s="86" t="str">
        <f t="shared" si="2"/>
        <v/>
      </c>
      <c r="P37" s="124" t="str">
        <f t="shared" si="3"/>
        <v/>
      </c>
      <c r="Q37" s="123"/>
      <c r="R37" s="123"/>
      <c r="S37" s="90"/>
      <c r="T37" s="88"/>
      <c r="U37" s="88"/>
      <c r="V37" s="32" t="str">
        <f t="shared" si="4"/>
        <v/>
      </c>
      <c r="W37" s="32" t="str">
        <f t="shared" si="5"/>
        <v/>
      </c>
      <c r="X37" s="83" t="str">
        <f t="shared" si="6"/>
        <v/>
      </c>
    </row>
    <row r="38" spans="2:24" ht="24" x14ac:dyDescent="0.25">
      <c r="B38" s="111" t="s">
        <v>137</v>
      </c>
      <c r="C38" s="114" t="s">
        <v>162</v>
      </c>
      <c r="D38" s="165" t="s">
        <v>200</v>
      </c>
      <c r="E38" s="88"/>
      <c r="F38" s="88"/>
      <c r="G38" s="87" t="str">
        <f t="shared" si="0"/>
        <v/>
      </c>
      <c r="H38" s="114" t="s">
        <v>166</v>
      </c>
      <c r="I38" s="196" t="s">
        <v>136</v>
      </c>
      <c r="J38" s="90"/>
      <c r="K38" s="148"/>
      <c r="L38" s="89"/>
      <c r="M38" s="89"/>
      <c r="N38" s="86" t="str">
        <f t="shared" si="1"/>
        <v/>
      </c>
      <c r="O38" s="86" t="str">
        <f t="shared" si="2"/>
        <v/>
      </c>
      <c r="P38" s="124" t="str">
        <f t="shared" si="3"/>
        <v/>
      </c>
      <c r="Q38" s="123"/>
      <c r="R38" s="123"/>
      <c r="S38" s="90"/>
      <c r="T38" s="88"/>
      <c r="U38" s="88"/>
      <c r="V38" s="32" t="str">
        <f t="shared" si="4"/>
        <v/>
      </c>
      <c r="W38" s="32" t="str">
        <f t="shared" si="5"/>
        <v/>
      </c>
      <c r="X38" s="83" t="str">
        <f t="shared" si="6"/>
        <v/>
      </c>
    </row>
    <row r="39" spans="2:24" ht="48" x14ac:dyDescent="0.25">
      <c r="B39" s="111" t="s">
        <v>137</v>
      </c>
      <c r="C39" s="114" t="s">
        <v>222</v>
      </c>
      <c r="D39" s="165" t="s">
        <v>217</v>
      </c>
      <c r="E39" s="88"/>
      <c r="F39" s="88"/>
      <c r="G39" s="87" t="str">
        <f t="shared" si="0"/>
        <v/>
      </c>
      <c r="H39" s="114" t="s">
        <v>224</v>
      </c>
      <c r="I39" s="196" t="s">
        <v>308</v>
      </c>
      <c r="J39" s="90"/>
      <c r="K39" s="148"/>
      <c r="L39" s="89"/>
      <c r="M39" s="89"/>
      <c r="N39" s="86" t="str">
        <f t="shared" si="1"/>
        <v/>
      </c>
      <c r="O39" s="86" t="str">
        <f t="shared" ref="O39" si="52">IF(ISNUMBER(F39),IF(F39+M39&gt;1,F39+M39,1),"")</f>
        <v/>
      </c>
      <c r="P39" s="124" t="str">
        <f t="shared" ref="P39" si="53">IF(OR(N39="",O39=""),"",N39*O39)</f>
        <v/>
      </c>
      <c r="Q39" s="123"/>
      <c r="R39" s="123"/>
      <c r="S39" s="90"/>
      <c r="T39" s="88"/>
      <c r="U39" s="88"/>
      <c r="V39" s="32" t="str">
        <f t="shared" ref="V39" si="54">IF(ISNUMBER($N39),IF($N39+T39&gt;1,$N39+T39,1),"")</f>
        <v/>
      </c>
      <c r="W39" s="32" t="str">
        <f t="shared" ref="W39" si="55">IF(ISNUMBER($O39),IF($O39+U39&gt;1,$O39+U39,1),"")</f>
        <v/>
      </c>
      <c r="X39" s="83" t="str">
        <f t="shared" ref="X39" si="56">IF(OR(V39="",W39=""),"",V39*W39)</f>
        <v/>
      </c>
    </row>
    <row r="40" spans="2:24" s="92" customFormat="1" x14ac:dyDescent="0.25">
      <c r="B40" s="145" t="s">
        <v>137</v>
      </c>
      <c r="C40" s="172" t="s">
        <v>121</v>
      </c>
      <c r="D40" s="144" t="s">
        <v>101</v>
      </c>
      <c r="E40" s="88"/>
      <c r="F40" s="88"/>
      <c r="G40" s="147" t="str">
        <f t="shared" si="0"/>
        <v/>
      </c>
      <c r="H40" s="115" t="s">
        <v>120</v>
      </c>
      <c r="I40" s="144" t="s">
        <v>102</v>
      </c>
      <c r="J40" s="90"/>
      <c r="K40" s="148"/>
      <c r="L40" s="89"/>
      <c r="M40" s="89"/>
      <c r="N40" s="86" t="str">
        <f t="shared" si="1"/>
        <v/>
      </c>
      <c r="O40" s="149" t="str">
        <f t="shared" si="2"/>
        <v/>
      </c>
      <c r="P40" s="150" t="str">
        <f t="shared" si="3"/>
        <v/>
      </c>
      <c r="Q40" s="90" t="s">
        <v>102</v>
      </c>
      <c r="R40" s="148"/>
      <c r="S40" s="90"/>
      <c r="T40" s="88"/>
      <c r="U40" s="88"/>
      <c r="V40" s="97" t="str">
        <f t="shared" si="4"/>
        <v/>
      </c>
      <c r="W40" s="97" t="str">
        <f t="shared" si="5"/>
        <v/>
      </c>
      <c r="X40" s="151" t="str">
        <f t="shared" si="6"/>
        <v/>
      </c>
    </row>
    <row r="41" spans="2:24" s="92" customFormat="1" x14ac:dyDescent="0.25">
      <c r="B41" s="145" t="s">
        <v>137</v>
      </c>
      <c r="C41" s="115" t="s">
        <v>121</v>
      </c>
      <c r="D41" s="144" t="s">
        <v>101</v>
      </c>
      <c r="E41" s="88"/>
      <c r="F41" s="88"/>
      <c r="G41" s="147" t="str">
        <f t="shared" si="0"/>
        <v/>
      </c>
      <c r="H41" s="115" t="s">
        <v>122</v>
      </c>
      <c r="I41" s="144" t="s">
        <v>102</v>
      </c>
      <c r="J41" s="90"/>
      <c r="K41" s="148"/>
      <c r="L41" s="89"/>
      <c r="M41" s="89"/>
      <c r="N41" s="86" t="str">
        <f t="shared" si="1"/>
        <v/>
      </c>
      <c r="O41" s="149" t="str">
        <f t="shared" si="2"/>
        <v/>
      </c>
      <c r="P41" s="150" t="str">
        <f t="shared" si="3"/>
        <v/>
      </c>
      <c r="Q41" s="90" t="s">
        <v>102</v>
      </c>
      <c r="R41" s="148"/>
      <c r="S41" s="90"/>
      <c r="T41" s="88"/>
      <c r="U41" s="88"/>
      <c r="V41" s="97" t="str">
        <f t="shared" si="4"/>
        <v/>
      </c>
      <c r="W41" s="97" t="str">
        <f t="shared" si="5"/>
        <v/>
      </c>
      <c r="X41" s="151" t="str">
        <f t="shared" si="6"/>
        <v/>
      </c>
    </row>
    <row r="42" spans="2:24" ht="184.2" customHeight="1" x14ac:dyDescent="0.25">
      <c r="B42" s="111" t="s">
        <v>138</v>
      </c>
      <c r="C42" s="82" t="s">
        <v>151</v>
      </c>
      <c r="D42" s="85" t="s">
        <v>208</v>
      </c>
      <c r="E42" s="88"/>
      <c r="F42" s="88"/>
      <c r="G42" s="87" t="str">
        <f t="shared" si="0"/>
        <v/>
      </c>
      <c r="H42" s="82" t="s">
        <v>155</v>
      </c>
      <c r="I42" s="195" t="s">
        <v>117</v>
      </c>
      <c r="J42" s="90"/>
      <c r="K42" s="148"/>
      <c r="L42" s="89"/>
      <c r="M42" s="89"/>
      <c r="N42" s="86" t="str">
        <f t="shared" si="1"/>
        <v/>
      </c>
      <c r="O42" s="86" t="str">
        <f t="shared" si="2"/>
        <v/>
      </c>
      <c r="P42" s="124" t="str">
        <f t="shared" si="3"/>
        <v/>
      </c>
      <c r="Q42" s="123"/>
      <c r="R42" s="123"/>
      <c r="S42" s="90"/>
      <c r="T42" s="88"/>
      <c r="U42" s="88"/>
      <c r="V42" s="32" t="str">
        <f t="shared" si="4"/>
        <v/>
      </c>
      <c r="W42" s="32" t="str">
        <f t="shared" si="5"/>
        <v/>
      </c>
      <c r="X42" s="83" t="str">
        <f t="shared" si="6"/>
        <v/>
      </c>
    </row>
    <row r="43" spans="2:24" ht="52.8" customHeight="1" x14ac:dyDescent="0.25">
      <c r="B43" s="111" t="s">
        <v>138</v>
      </c>
      <c r="C43" s="82" t="s">
        <v>152</v>
      </c>
      <c r="D43" s="85" t="s">
        <v>210</v>
      </c>
      <c r="E43" s="88"/>
      <c r="F43" s="88"/>
      <c r="G43" s="87" t="str">
        <f t="shared" si="0"/>
        <v/>
      </c>
      <c r="H43" s="82" t="s">
        <v>156</v>
      </c>
      <c r="I43" s="196" t="s">
        <v>108</v>
      </c>
      <c r="J43" s="90"/>
      <c r="K43" s="148"/>
      <c r="L43" s="89"/>
      <c r="M43" s="89"/>
      <c r="N43" s="86" t="str">
        <f t="shared" si="1"/>
        <v/>
      </c>
      <c r="O43" s="86" t="str">
        <f t="shared" ref="O43" si="57">IF(ISNUMBER(F43),IF(F43+M43&gt;1,F43+M43,1),"")</f>
        <v/>
      </c>
      <c r="P43" s="124" t="str">
        <f t="shared" ref="P43" si="58">IF(OR(N43="",O43=""),"",N43*O43)</f>
        <v/>
      </c>
      <c r="Q43" s="123"/>
      <c r="R43" s="123"/>
      <c r="S43" s="90"/>
      <c r="T43" s="88"/>
      <c r="U43" s="88"/>
      <c r="V43" s="32" t="str">
        <f t="shared" ref="V43" si="59">IF(ISNUMBER($N43),IF($N43+T43&gt;1,$N43+T43,1),"")</f>
        <v/>
      </c>
      <c r="W43" s="32" t="str">
        <f t="shared" ref="W43" si="60">IF(ISNUMBER($O43),IF($O43+U43&gt;1,$O43+U43,1),"")</f>
        <v/>
      </c>
      <c r="X43" s="83" t="str">
        <f t="shared" ref="X43" si="61">IF(OR(V43="",W43=""),"",V43*W43)</f>
        <v/>
      </c>
    </row>
    <row r="44" spans="2:24" ht="24" x14ac:dyDescent="0.25">
      <c r="B44" s="111" t="s">
        <v>138</v>
      </c>
      <c r="C44" s="82" t="s">
        <v>153</v>
      </c>
      <c r="D44" s="85" t="s">
        <v>209</v>
      </c>
      <c r="E44" s="88"/>
      <c r="F44" s="88"/>
      <c r="G44" s="87" t="str">
        <f t="shared" si="0"/>
        <v/>
      </c>
      <c r="H44" s="82" t="s">
        <v>157</v>
      </c>
      <c r="I44" s="196" t="s">
        <v>135</v>
      </c>
      <c r="J44" s="90"/>
      <c r="K44" s="148"/>
      <c r="L44" s="89"/>
      <c r="M44" s="89"/>
      <c r="N44" s="86" t="str">
        <f t="shared" si="1"/>
        <v/>
      </c>
      <c r="O44" s="86" t="str">
        <f t="shared" si="2"/>
        <v/>
      </c>
      <c r="P44" s="124" t="str">
        <f t="shared" si="3"/>
        <v/>
      </c>
      <c r="Q44" s="123"/>
      <c r="R44" s="123"/>
      <c r="S44" s="90"/>
      <c r="T44" s="88"/>
      <c r="U44" s="88"/>
      <c r="V44" s="32" t="str">
        <f t="shared" si="4"/>
        <v/>
      </c>
      <c r="W44" s="32" t="str">
        <f t="shared" si="5"/>
        <v/>
      </c>
      <c r="X44" s="83" t="str">
        <f t="shared" si="6"/>
        <v/>
      </c>
    </row>
    <row r="45" spans="2:24" ht="24" x14ac:dyDescent="0.25">
      <c r="B45" s="111" t="s">
        <v>138</v>
      </c>
      <c r="C45" s="82" t="s">
        <v>154</v>
      </c>
      <c r="D45" s="165" t="s">
        <v>200</v>
      </c>
      <c r="E45" s="88"/>
      <c r="F45" s="88"/>
      <c r="G45" s="87" t="str">
        <f t="shared" ref="G45:G55" si="62">IF(OR(E45="",F45=""),"",E45*F45)</f>
        <v/>
      </c>
      <c r="H45" s="82" t="s">
        <v>158</v>
      </c>
      <c r="I45" s="196" t="s">
        <v>136</v>
      </c>
      <c r="J45" s="90"/>
      <c r="K45" s="148"/>
      <c r="L45" s="89"/>
      <c r="M45" s="89"/>
      <c r="N45" s="86" t="str">
        <f t="shared" si="1"/>
        <v/>
      </c>
      <c r="O45" s="86" t="str">
        <f t="shared" ref="O45:O55" si="63">IF(ISNUMBER(F45),IF(F45+M45&gt;1,F45+M45,1),"")</f>
        <v/>
      </c>
      <c r="P45" s="124" t="str">
        <f t="shared" ref="P45:P55" si="64">IF(OR(N45="",O45=""),"",N45*O45)</f>
        <v/>
      </c>
      <c r="Q45" s="123"/>
      <c r="R45" s="123"/>
      <c r="S45" s="90"/>
      <c r="T45" s="88"/>
      <c r="U45" s="88"/>
      <c r="V45" s="32" t="str">
        <f t="shared" ref="V45:V55" si="65">IF(ISNUMBER($N45),IF($N45+T45&gt;1,$N45+T45,1),"")</f>
        <v/>
      </c>
      <c r="W45" s="32" t="str">
        <f t="shared" ref="W45:W55" si="66">IF(ISNUMBER($O45),IF($O45+U45&gt;1,$O45+U45,1),"")</f>
        <v/>
      </c>
      <c r="X45" s="83" t="str">
        <f t="shared" ref="X45:X55" si="67">IF(OR(V45="",W45=""),"",V45*W45)</f>
        <v/>
      </c>
    </row>
    <row r="46" spans="2:24" ht="24" x14ac:dyDescent="0.25">
      <c r="B46" s="111" t="s">
        <v>138</v>
      </c>
      <c r="C46" s="82" t="s">
        <v>223</v>
      </c>
      <c r="D46" s="165" t="s">
        <v>217</v>
      </c>
      <c r="E46" s="88"/>
      <c r="F46" s="88"/>
      <c r="G46" s="87" t="str">
        <f t="shared" si="62"/>
        <v/>
      </c>
      <c r="H46" s="82" t="s">
        <v>225</v>
      </c>
      <c r="I46" s="196" t="s">
        <v>135</v>
      </c>
      <c r="J46" s="90"/>
      <c r="K46" s="148"/>
      <c r="L46" s="89"/>
      <c r="M46" s="89"/>
      <c r="N46" s="86" t="str">
        <f t="shared" si="1"/>
        <v/>
      </c>
      <c r="O46" s="86" t="str">
        <f t="shared" ref="O46" si="68">IF(ISNUMBER(F46),IF(F46+M46&gt;1,F46+M46,1),"")</f>
        <v/>
      </c>
      <c r="P46" s="124" t="str">
        <f t="shared" ref="P46" si="69">IF(OR(N46="",O46=""),"",N46*O46)</f>
        <v/>
      </c>
      <c r="Q46" s="123"/>
      <c r="R46" s="123"/>
      <c r="S46" s="90"/>
      <c r="T46" s="88"/>
      <c r="U46" s="88"/>
      <c r="V46" s="32" t="str">
        <f t="shared" ref="V46" si="70">IF(ISNUMBER($N46),IF($N46+T46&gt;1,$N46+T46,1),"")</f>
        <v/>
      </c>
      <c r="W46" s="32" t="str">
        <f t="shared" ref="W46" si="71">IF(ISNUMBER($O46),IF($O46+U46&gt;1,$O46+U46,1),"")</f>
        <v/>
      </c>
      <c r="X46" s="83" t="str">
        <f t="shared" ref="X46" si="72">IF(OR(V46="",W46=""),"",V46*W46)</f>
        <v/>
      </c>
    </row>
    <row r="47" spans="2:24" s="92" customFormat="1" x14ac:dyDescent="0.25">
      <c r="B47" s="145" t="s">
        <v>138</v>
      </c>
      <c r="C47" s="152" t="s">
        <v>171</v>
      </c>
      <c r="D47" s="144" t="s">
        <v>101</v>
      </c>
      <c r="E47" s="88"/>
      <c r="F47" s="88"/>
      <c r="G47" s="147" t="str">
        <f t="shared" si="62"/>
        <v/>
      </c>
      <c r="H47" s="152" t="s">
        <v>172</v>
      </c>
      <c r="I47" s="90" t="s">
        <v>102</v>
      </c>
      <c r="J47" s="90"/>
      <c r="K47" s="148"/>
      <c r="L47" s="89"/>
      <c r="M47" s="89"/>
      <c r="N47" s="86" t="str">
        <f t="shared" si="1"/>
        <v/>
      </c>
      <c r="O47" s="149" t="str">
        <f t="shared" si="63"/>
        <v/>
      </c>
      <c r="P47" s="150" t="str">
        <f t="shared" si="64"/>
        <v/>
      </c>
      <c r="Q47" s="90" t="s">
        <v>102</v>
      </c>
      <c r="R47" s="148"/>
      <c r="S47" s="90"/>
      <c r="T47" s="88"/>
      <c r="U47" s="88"/>
      <c r="V47" s="97" t="str">
        <f t="shared" si="65"/>
        <v/>
      </c>
      <c r="W47" s="97" t="str">
        <f t="shared" si="66"/>
        <v/>
      </c>
      <c r="X47" s="151" t="str">
        <f t="shared" si="67"/>
        <v/>
      </c>
    </row>
    <row r="48" spans="2:24" s="92" customFormat="1" x14ac:dyDescent="0.25">
      <c r="B48" s="145" t="s">
        <v>138</v>
      </c>
      <c r="C48" s="152" t="s">
        <v>171</v>
      </c>
      <c r="D48" s="144" t="s">
        <v>101</v>
      </c>
      <c r="E48" s="88"/>
      <c r="F48" s="88"/>
      <c r="G48" s="147" t="str">
        <f t="shared" si="62"/>
        <v/>
      </c>
      <c r="H48" s="152" t="s">
        <v>172</v>
      </c>
      <c r="I48" s="90" t="s">
        <v>102</v>
      </c>
      <c r="J48" s="90"/>
      <c r="K48" s="148"/>
      <c r="L48" s="89"/>
      <c r="M48" s="89"/>
      <c r="N48" s="86" t="str">
        <f t="shared" si="1"/>
        <v/>
      </c>
      <c r="O48" s="149" t="str">
        <f t="shared" si="63"/>
        <v/>
      </c>
      <c r="P48" s="150" t="str">
        <f t="shared" si="64"/>
        <v/>
      </c>
      <c r="Q48" s="90" t="s">
        <v>102</v>
      </c>
      <c r="R48" s="148"/>
      <c r="S48" s="90"/>
      <c r="T48" s="88"/>
      <c r="U48" s="88"/>
      <c r="V48" s="97" t="str">
        <f t="shared" si="65"/>
        <v/>
      </c>
      <c r="W48" s="97" t="str">
        <f t="shared" si="66"/>
        <v/>
      </c>
      <c r="X48" s="151" t="str">
        <f t="shared" si="67"/>
        <v/>
      </c>
    </row>
    <row r="49" spans="2:24" ht="264" customHeight="1" x14ac:dyDescent="0.25">
      <c r="B49" s="111" t="s">
        <v>123</v>
      </c>
      <c r="C49" s="116" t="s">
        <v>125</v>
      </c>
      <c r="D49" s="85" t="s">
        <v>208</v>
      </c>
      <c r="E49" s="88"/>
      <c r="F49" s="88"/>
      <c r="G49" s="87" t="str">
        <f t="shared" si="62"/>
        <v/>
      </c>
      <c r="H49" s="116" t="s">
        <v>173</v>
      </c>
      <c r="I49" s="195" t="s">
        <v>167</v>
      </c>
      <c r="J49" s="90"/>
      <c r="K49" s="148"/>
      <c r="L49" s="89"/>
      <c r="M49" s="89"/>
      <c r="N49" s="86" t="str">
        <f t="shared" si="1"/>
        <v/>
      </c>
      <c r="O49" s="86" t="str">
        <f t="shared" si="63"/>
        <v/>
      </c>
      <c r="P49" s="124" t="str">
        <f t="shared" si="64"/>
        <v/>
      </c>
      <c r="Q49" s="123"/>
      <c r="R49" s="123"/>
      <c r="S49" s="90"/>
      <c r="T49" s="88"/>
      <c r="U49" s="88"/>
      <c r="V49" s="32" t="str">
        <f t="shared" si="65"/>
        <v/>
      </c>
      <c r="W49" s="32" t="str">
        <f t="shared" si="66"/>
        <v/>
      </c>
      <c r="X49" s="83" t="str">
        <f t="shared" si="67"/>
        <v/>
      </c>
    </row>
    <row r="50" spans="2:24" ht="72" x14ac:dyDescent="0.25">
      <c r="B50" s="111" t="s">
        <v>123</v>
      </c>
      <c r="C50" s="116" t="s">
        <v>213</v>
      </c>
      <c r="D50" s="85" t="s">
        <v>210</v>
      </c>
      <c r="E50" s="88"/>
      <c r="F50" s="88"/>
      <c r="G50" s="87" t="str">
        <f t="shared" si="62"/>
        <v/>
      </c>
      <c r="H50" s="116" t="s">
        <v>214</v>
      </c>
      <c r="I50" s="196" t="s">
        <v>108</v>
      </c>
      <c r="J50" s="90"/>
      <c r="K50" s="148"/>
      <c r="L50" s="89"/>
      <c r="M50" s="89"/>
      <c r="N50" s="86" t="str">
        <f t="shared" si="1"/>
        <v/>
      </c>
      <c r="O50" s="86" t="str">
        <f t="shared" ref="O50" si="73">IF(ISNUMBER(F50),IF(F50+M50&gt;1,F50+M50,1),"")</f>
        <v/>
      </c>
      <c r="P50" s="124" t="str">
        <f t="shared" ref="P50" si="74">IF(OR(N50="",O50=""),"",N50*O50)</f>
        <v/>
      </c>
      <c r="Q50" s="123"/>
      <c r="R50" s="123"/>
      <c r="S50" s="90"/>
      <c r="T50" s="88"/>
      <c r="U50" s="88"/>
      <c r="V50" s="32" t="str">
        <f t="shared" ref="V50" si="75">IF(ISNUMBER($N50),IF($N50+T50&gt;1,$N50+T50,1),"")</f>
        <v/>
      </c>
      <c r="W50" s="32" t="str">
        <f t="shared" ref="W50" si="76">IF(ISNUMBER($O50),IF($O50+U50&gt;1,$O50+U50,1),"")</f>
        <v/>
      </c>
      <c r="X50" s="83" t="str">
        <f t="shared" ref="X50" si="77">IF(OR(V50="",W50=""),"",V50*W50)</f>
        <v/>
      </c>
    </row>
    <row r="51" spans="2:24" ht="24" x14ac:dyDescent="0.25">
      <c r="B51" s="111" t="s">
        <v>123</v>
      </c>
      <c r="C51" s="116" t="s">
        <v>126</v>
      </c>
      <c r="D51" s="85" t="s">
        <v>209</v>
      </c>
      <c r="E51" s="88"/>
      <c r="F51" s="88"/>
      <c r="G51" s="87" t="str">
        <f t="shared" si="62"/>
        <v/>
      </c>
      <c r="H51" s="116" t="s">
        <v>174</v>
      </c>
      <c r="I51" s="196" t="s">
        <v>135</v>
      </c>
      <c r="J51" s="90"/>
      <c r="K51" s="148"/>
      <c r="L51" s="89"/>
      <c r="M51" s="89"/>
      <c r="N51" s="86" t="str">
        <f t="shared" si="1"/>
        <v/>
      </c>
      <c r="O51" s="86" t="str">
        <f t="shared" si="63"/>
        <v/>
      </c>
      <c r="P51" s="124" t="str">
        <f t="shared" si="64"/>
        <v/>
      </c>
      <c r="Q51" s="123"/>
      <c r="R51" s="123"/>
      <c r="S51" s="90"/>
      <c r="T51" s="88"/>
      <c r="U51" s="88"/>
      <c r="V51" s="32" t="str">
        <f t="shared" si="65"/>
        <v/>
      </c>
      <c r="W51" s="32" t="str">
        <f t="shared" si="66"/>
        <v/>
      </c>
      <c r="X51" s="83" t="str">
        <f t="shared" si="67"/>
        <v/>
      </c>
    </row>
    <row r="52" spans="2:24" ht="24" x14ac:dyDescent="0.25">
      <c r="B52" s="111" t="s">
        <v>123</v>
      </c>
      <c r="C52" s="116" t="s">
        <v>216</v>
      </c>
      <c r="D52" s="165" t="s">
        <v>200</v>
      </c>
      <c r="E52" s="88"/>
      <c r="F52" s="88"/>
      <c r="G52" s="87" t="str">
        <f t="shared" si="62"/>
        <v/>
      </c>
      <c r="H52" s="116" t="s">
        <v>215</v>
      </c>
      <c r="I52" s="196" t="s">
        <v>136</v>
      </c>
      <c r="J52" s="90"/>
      <c r="K52" s="148"/>
      <c r="L52" s="89"/>
      <c r="M52" s="89"/>
      <c r="N52" s="86" t="str">
        <f t="shared" si="1"/>
        <v/>
      </c>
      <c r="O52" s="86" t="str">
        <f t="shared" si="63"/>
        <v/>
      </c>
      <c r="P52" s="124" t="str">
        <f t="shared" si="64"/>
        <v/>
      </c>
      <c r="Q52" s="123"/>
      <c r="R52" s="123"/>
      <c r="S52" s="90"/>
      <c r="T52" s="88"/>
      <c r="U52" s="88"/>
      <c r="V52" s="32" t="str">
        <f t="shared" si="65"/>
        <v/>
      </c>
      <c r="W52" s="32" t="str">
        <f t="shared" si="66"/>
        <v/>
      </c>
      <c r="X52" s="83" t="str">
        <f t="shared" si="67"/>
        <v/>
      </c>
    </row>
    <row r="53" spans="2:24" ht="24" x14ac:dyDescent="0.25">
      <c r="B53" s="111" t="s">
        <v>123</v>
      </c>
      <c r="C53" s="116" t="s">
        <v>226</v>
      </c>
      <c r="D53" s="165" t="s">
        <v>217</v>
      </c>
      <c r="E53" s="88"/>
      <c r="F53" s="88"/>
      <c r="G53" s="87" t="str">
        <f t="shared" si="62"/>
        <v/>
      </c>
      <c r="H53" s="116" t="s">
        <v>227</v>
      </c>
      <c r="I53" s="196" t="s">
        <v>135</v>
      </c>
      <c r="J53" s="90"/>
      <c r="K53" s="148"/>
      <c r="L53" s="89"/>
      <c r="M53" s="89"/>
      <c r="N53" s="86" t="str">
        <f t="shared" si="1"/>
        <v/>
      </c>
      <c r="O53" s="86" t="str">
        <f t="shared" ref="O53" si="78">IF(ISNUMBER(F53),IF(F53+M53&gt;1,F53+M53,1),"")</f>
        <v/>
      </c>
      <c r="P53" s="124" t="str">
        <f t="shared" ref="P53" si="79">IF(OR(N53="",O53=""),"",N53*O53)</f>
        <v/>
      </c>
      <c r="Q53" s="123"/>
      <c r="R53" s="123"/>
      <c r="S53" s="90"/>
      <c r="T53" s="88"/>
      <c r="U53" s="88"/>
      <c r="V53" s="32" t="str">
        <f t="shared" ref="V53" si="80">IF(ISNUMBER($N53),IF($N53+T53&gt;1,$N53+T53,1),"")</f>
        <v/>
      </c>
      <c r="W53" s="32" t="str">
        <f t="shared" ref="W53" si="81">IF(ISNUMBER($O53),IF($O53+U53&gt;1,$O53+U53,1),"")</f>
        <v/>
      </c>
      <c r="X53" s="83" t="str">
        <f t="shared" ref="X53" si="82">IF(OR(V53="",W53=""),"",V53*W53)</f>
        <v/>
      </c>
    </row>
    <row r="54" spans="2:24" s="92" customFormat="1" x14ac:dyDescent="0.25">
      <c r="B54" s="145" t="s">
        <v>123</v>
      </c>
      <c r="C54" s="116" t="s">
        <v>124</v>
      </c>
      <c r="D54" s="90" t="s">
        <v>101</v>
      </c>
      <c r="E54" s="88"/>
      <c r="F54" s="88"/>
      <c r="G54" s="147" t="str">
        <f t="shared" si="62"/>
        <v/>
      </c>
      <c r="H54" s="89" t="s">
        <v>175</v>
      </c>
      <c r="I54" s="90" t="s">
        <v>102</v>
      </c>
      <c r="J54" s="90"/>
      <c r="K54" s="148"/>
      <c r="L54" s="89"/>
      <c r="M54" s="89"/>
      <c r="N54" s="86" t="str">
        <f t="shared" si="1"/>
        <v/>
      </c>
      <c r="O54" s="149" t="str">
        <f t="shared" si="63"/>
        <v/>
      </c>
      <c r="P54" s="150" t="str">
        <f t="shared" si="64"/>
        <v/>
      </c>
      <c r="Q54" s="90" t="s">
        <v>102</v>
      </c>
      <c r="R54" s="148"/>
      <c r="S54" s="90"/>
      <c r="T54" s="88"/>
      <c r="U54" s="88"/>
      <c r="V54" s="97" t="str">
        <f t="shared" si="65"/>
        <v/>
      </c>
      <c r="W54" s="97" t="str">
        <f t="shared" si="66"/>
        <v/>
      </c>
      <c r="X54" s="151" t="str">
        <f t="shared" si="67"/>
        <v/>
      </c>
    </row>
    <row r="55" spans="2:24" s="92" customFormat="1" x14ac:dyDescent="0.25">
      <c r="B55" s="145" t="s">
        <v>123</v>
      </c>
      <c r="C55" s="116" t="s">
        <v>124</v>
      </c>
      <c r="D55" s="90" t="s">
        <v>101</v>
      </c>
      <c r="E55" s="88"/>
      <c r="F55" s="88"/>
      <c r="G55" s="147" t="str">
        <f t="shared" si="62"/>
        <v/>
      </c>
      <c r="H55" s="89" t="s">
        <v>175</v>
      </c>
      <c r="I55" s="90" t="s">
        <v>102</v>
      </c>
      <c r="J55" s="90"/>
      <c r="K55" s="148"/>
      <c r="L55" s="89"/>
      <c r="M55" s="89"/>
      <c r="N55" s="86" t="str">
        <f t="shared" si="1"/>
        <v/>
      </c>
      <c r="O55" s="149" t="str">
        <f t="shared" si="63"/>
        <v/>
      </c>
      <c r="P55" s="150" t="str">
        <f t="shared" si="64"/>
        <v/>
      </c>
      <c r="Q55" s="90" t="s">
        <v>102</v>
      </c>
      <c r="R55" s="148"/>
      <c r="S55" s="90"/>
      <c r="T55" s="88"/>
      <c r="U55" s="88"/>
      <c r="V55" s="97" t="str">
        <f t="shared" si="65"/>
        <v/>
      </c>
      <c r="W55" s="97" t="str">
        <f t="shared" si="66"/>
        <v/>
      </c>
      <c r="X55" s="151" t="str">
        <f t="shared" si="67"/>
        <v/>
      </c>
    </row>
  </sheetData>
  <sheetProtection algorithmName="SHA-512" hashValue="1XRHmOtheJ6xVjCxNAA7xwLAq2zthqlRfOQey9Qf+hRg9gVm5NEmQunKeMzGW4FC/pcDfwUpNcUwU18+WlcKDQ==" saltValue="CrVnJge8emQZO6/AXG9trg==" spinCount="100000" sheet="1" formatCells="0" formatColumns="0" formatRows="0" insertRows="0" deleteRows="0" autoFilter="0" pivotTables="0"/>
  <autoFilter ref="B13:X55" xr:uid="{00000000-0001-0000-0700-000000000000}"/>
  <mergeCells count="8">
    <mergeCell ref="B1:I1"/>
    <mergeCell ref="V12:X12"/>
    <mergeCell ref="E12:G12"/>
    <mergeCell ref="H12:M12"/>
    <mergeCell ref="N12:P12"/>
    <mergeCell ref="Q12:U12"/>
    <mergeCell ref="B12:D12"/>
    <mergeCell ref="B4:I4"/>
  </mergeCells>
  <phoneticPr fontId="34" type="noConversion"/>
  <conditionalFormatting sqref="G14:G55 P14:P55 X14:X55">
    <cfRule type="cellIs" dxfId="16" priority="33" operator="between">
      <formula>8</formula>
      <formula>16</formula>
    </cfRule>
    <cfRule type="cellIs" dxfId="15" priority="34" operator="between">
      <formula>4</formula>
      <formula>7.99</formula>
    </cfRule>
    <cfRule type="cellIs" dxfId="14" priority="35" operator="between">
      <formula>1</formula>
      <formula>3.99</formula>
    </cfRule>
  </conditionalFormatting>
  <conditionalFormatting sqref="G14:G55">
    <cfRule type="containsBlanks" dxfId="13" priority="23">
      <formula>LEN(TRIM(G14))=0</formula>
    </cfRule>
  </conditionalFormatting>
  <conditionalFormatting sqref="H25:H32 H49:H53">
    <cfRule type="cellIs" dxfId="12" priority="24" operator="between">
      <formula>11</formula>
      <formula>25</formula>
    </cfRule>
    <cfRule type="cellIs" dxfId="11" priority="25" operator="between">
      <formula>6</formula>
      <formula>10</formula>
    </cfRule>
    <cfRule type="cellIs" dxfId="10" priority="26" operator="between">
      <formula>0</formula>
      <formula>5</formula>
    </cfRule>
  </conditionalFormatting>
  <conditionalFormatting sqref="H35:H40">
    <cfRule type="cellIs" dxfId="9" priority="13" operator="between">
      <formula>11</formula>
      <formula>25</formula>
    </cfRule>
    <cfRule type="cellIs" dxfId="8" priority="14" operator="between">
      <formula>6</formula>
      <formula>10</formula>
    </cfRule>
    <cfRule type="cellIs" dxfId="7" priority="15" operator="between">
      <formula>0</formula>
      <formula>5</formula>
    </cfRule>
  </conditionalFormatting>
  <conditionalFormatting sqref="K14:K55">
    <cfRule type="containsText" dxfId="6" priority="65" operator="containsText" text="Bajo">
      <formula>NOT(ISERROR(SEARCH("Bajo",K14)))</formula>
    </cfRule>
    <cfRule type="containsText" dxfId="5" priority="66" operator="containsText" text="Medio">
      <formula>NOT(ISERROR(SEARCH("Medio",K14)))</formula>
    </cfRule>
    <cfRule type="containsText" dxfId="4" priority="67" operator="containsText" text="Alto">
      <formula>NOT(ISERROR(SEARCH("Alto",K14)))</formula>
    </cfRule>
  </conditionalFormatting>
  <dataValidations count="5">
    <dataValidation type="list" allowBlank="1" showInputMessage="1" showErrorMessage="1" sqref="K14:K55" xr:uid="{51E0B70B-99DB-4432-A8A5-01CA0A415C57}">
      <formula1>$O$3:$O$5</formula1>
    </dataValidation>
    <dataValidation type="list" allowBlank="1" showInputMessage="1" showErrorMessage="1" sqref="E14:F55" xr:uid="{C1917130-40BB-4742-9700-17F58B30D3B4}">
      <formula1>$P$3:$P$6</formula1>
    </dataValidation>
    <dataValidation type="list" allowBlank="1" showInputMessage="1" showErrorMessage="1" sqref="T14:U55 K14:M55" xr:uid="{C8A11525-8594-4550-B812-E863E4111DE1}">
      <formula1>$Q$3:$Q$6</formula1>
    </dataValidation>
    <dataValidation type="date" allowBlank="1" showInputMessage="1" showErrorMessage="1" sqref="S14:S55" xr:uid="{BBD39CC6-3B20-4CE1-882A-1333FF312B5E}">
      <formula1>44287</formula1>
      <formula2>46022</formula2>
    </dataValidation>
    <dataValidation type="list" allowBlank="1" showInputMessage="1" showErrorMessage="1" sqref="J14:J55" xr:uid="{B87FED35-1BE8-4A8E-A323-0980A4A66460}">
      <formula1>$N$3:$N$4</formula1>
    </dataValidation>
  </dataValidations>
  <hyperlinks>
    <hyperlink ref="F8" r:id="rId1" xr:uid="{245D0980-5110-4168-8DCA-6A1CFFD303BE}"/>
  </hyperlinks>
  <pageMargins left="0.70866141732283472" right="0.70866141732283472" top="0.74803149606299213" bottom="0.74803149606299213" header="0.31496062992125984" footer="0.31496062992125984"/>
  <pageSetup paperSize="9" scale="20" fitToWidth="0" fitToHeight="0" orientation="landscape" r:id="rId2"/>
  <rowBreaks count="2" manualBreakCount="2">
    <brk id="22" min="1" max="24" man="1"/>
    <brk id="41" min="1" max="24" man="1"/>
  </rowBreaks>
  <extLst>
    <ext xmlns:x14="http://schemas.microsoft.com/office/spreadsheetml/2009/9/main" uri="{CCE6A557-97BC-4b89-ADB6-D9C93CAAB3DF}">
      <x14:dataValidations xmlns:xm="http://schemas.microsoft.com/office/excel/2006/main" count="1">
        <x14:dataValidation type="list" allowBlank="1" showInputMessage="1" showErrorMessage="1" xr:uid="{8138A3D2-BC40-4EA1-A432-8ACC9627F718}">
          <x14:formula1>
            <xm:f>Aux!$A$2:$A$11</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C9F9D-ED05-4C82-8420-74B958245CF6}">
  <dimension ref="A1:M11"/>
  <sheetViews>
    <sheetView topLeftCell="B1" workbookViewId="0">
      <selection activeCell="K3" sqref="K3"/>
    </sheetView>
  </sheetViews>
  <sheetFormatPr baseColWidth="10" defaultRowHeight="14.4" x14ac:dyDescent="0.3"/>
  <cols>
    <col min="1" max="1" width="40.6640625" customWidth="1"/>
    <col min="2" max="2" width="87.6640625" customWidth="1"/>
    <col min="3" max="3" width="11.5546875" style="4"/>
    <col min="10" max="10" width="15.88671875" customWidth="1"/>
  </cols>
  <sheetData>
    <row r="1" spans="1:13" ht="86.4" x14ac:dyDescent="0.3">
      <c r="A1" t="s">
        <v>190</v>
      </c>
      <c r="B1" t="s">
        <v>189</v>
      </c>
      <c r="C1" s="4" t="s">
        <v>262</v>
      </c>
      <c r="F1" s="199" t="s">
        <v>61</v>
      </c>
      <c r="G1" s="199" t="s">
        <v>309</v>
      </c>
      <c r="H1" s="199" t="s">
        <v>310</v>
      </c>
      <c r="I1" s="199" t="s">
        <v>311</v>
      </c>
      <c r="J1" s="199" t="s">
        <v>312</v>
      </c>
      <c r="K1" s="199" t="s">
        <v>313</v>
      </c>
      <c r="L1" s="199" t="s">
        <v>314</v>
      </c>
      <c r="M1" s="199" t="s">
        <v>315</v>
      </c>
    </row>
    <row r="2" spans="1:13" ht="180.6" customHeight="1" x14ac:dyDescent="0.3">
      <c r="A2" s="176" t="s">
        <v>243</v>
      </c>
      <c r="B2" s="137" t="s">
        <v>244</v>
      </c>
      <c r="C2" s="180" t="s">
        <v>245</v>
      </c>
      <c r="F2" s="159" t="s">
        <v>71</v>
      </c>
      <c r="G2" s="200">
        <f>IF(Indicador_Riesgo_Ent.Pública!D22="No aplica",COUNTIF(Indicador_Riesgo_Ent.Pública!B:B,Método_Gestión_Entid_Pública!A6)-3,COUNTIF(Indicador_Riesgo_Ent.Pública!B:B,Método_Gestión_Entid_Pública!A6)-2)</f>
        <v>8</v>
      </c>
      <c r="H2" s="200">
        <f>COUNTIFS(Indicador_Riesgo_Ent.Pública!B:B,Método_Gestión_Entid_Pública!A6,Indicador_Riesgo_Ent.Pública!J:J,"Sí")</f>
        <v>0</v>
      </c>
      <c r="I2" s="200">
        <f>COUNTIFS(Indicador_Riesgo_Ent.Pública!B:B,Método_Gestión_Entid_Pública!A6,Indicador_Riesgo_Ent.Pública!J:J,"No")</f>
        <v>0</v>
      </c>
      <c r="J2" s="200">
        <f>G2-H2-I2</f>
        <v>8</v>
      </c>
      <c r="K2" s="200">
        <f>COUNTA(RAN.S.CAT)</f>
        <v>0</v>
      </c>
      <c r="L2" s="200">
        <f>IF(AND(I2=G2,K2=0),1,0)</f>
        <v>0</v>
      </c>
      <c r="M2" s="200" t="str">
        <f>IF(OR(J2&lt;&gt;0,L2=1),"Incompleto","Aplica")</f>
        <v>Incompleto</v>
      </c>
    </row>
    <row r="3" spans="1:13" ht="180.6" customHeight="1" x14ac:dyDescent="0.3">
      <c r="A3" s="176" t="s">
        <v>246</v>
      </c>
      <c r="B3" s="137" t="s">
        <v>247</v>
      </c>
      <c r="C3" s="181" t="s">
        <v>248</v>
      </c>
      <c r="F3" s="162" t="s">
        <v>114</v>
      </c>
      <c r="G3" s="200">
        <f>IF(Indicador_Riesgo_Ent.Pública!D32="No aplica",COUNTIF(Indicador_Riesgo_Ent.Pública!B:B,Método_Gestión_Entid_Pública!A7)-3,COUNTIF(Indicador_Riesgo_Ent.Pública!B:B,Método_Gestión_Entid_Pública!A7)-2)</f>
        <v>7</v>
      </c>
      <c r="H3" s="200">
        <f>COUNTIFS(Indicador_Riesgo_Ent.Pública!B:B,Método_Gestión_Entid_Pública!A7,Indicador_Riesgo_Ent.Pública!J:J,"Sí")</f>
        <v>0</v>
      </c>
      <c r="I3" s="200">
        <f>COUNTIFS(Indicador_Riesgo_Ent.Pública!B:B,Método_Gestión_Entid_Pública!A7,Indicador_Riesgo_Ent.Pública!J:J,"No")</f>
        <v>0</v>
      </c>
      <c r="J3" s="200">
        <f t="shared" ref="J3:J6" si="0">G3-H3-I3</f>
        <v>7</v>
      </c>
      <c r="K3" s="200">
        <f>COUNTA(RAN.C.CAT)</f>
        <v>0</v>
      </c>
      <c r="L3" s="200">
        <f t="shared" ref="L3:L6" si="1">IF(AND(I3=G3,K3=0),1,0)</f>
        <v>0</v>
      </c>
      <c r="M3" s="200" t="str">
        <f t="shared" ref="M3:M6" si="2">IF(OR(J3&lt;&gt;0,L3=1),"Incompleto","Aplica")</f>
        <v>Incompleto</v>
      </c>
    </row>
    <row r="4" spans="1:13" ht="180.6" customHeight="1" x14ac:dyDescent="0.3">
      <c r="A4" s="177" t="s">
        <v>249</v>
      </c>
      <c r="B4" s="137" t="s">
        <v>250</v>
      </c>
      <c r="C4" s="182" t="s">
        <v>251</v>
      </c>
      <c r="F4" s="163" t="s">
        <v>137</v>
      </c>
      <c r="G4" s="200">
        <f>COUNTIF(Indicador_Riesgo_Ent.Pública!B:B,Método_Gestión_Entid_Pública!A8)-2</f>
        <v>5</v>
      </c>
      <c r="H4" s="200">
        <f>COUNTIFS(Indicador_Riesgo_Ent.Pública!B:B,Método_Gestión_Entid_Pública!A8,Indicador_Riesgo_Ent.Pública!J:J,"Sí")</f>
        <v>0</v>
      </c>
      <c r="I4" s="200">
        <f>COUNTIFS(Indicador_Riesgo_Ent.Pública!B:B,Método_Gestión_Entid_Pública!A8,Indicador_Riesgo_Ent.Pública!J:J,"No")</f>
        <v>0</v>
      </c>
      <c r="J4" s="200">
        <f t="shared" si="0"/>
        <v>5</v>
      </c>
      <c r="K4" s="200">
        <f>G4-COUNTIFS(Indicador_Riesgo_Ent.Pública!B:B,Método_Gestión_Entid_Pública!A8,Indicador_Riesgo_Ent.Pública!Q:Q,"")</f>
        <v>0</v>
      </c>
      <c r="L4" s="200">
        <f t="shared" si="1"/>
        <v>0</v>
      </c>
      <c r="M4" s="200" t="str">
        <f t="shared" si="2"/>
        <v>Incompleto</v>
      </c>
    </row>
    <row r="5" spans="1:13" ht="180.6" customHeight="1" thickBot="1" x14ac:dyDescent="0.35">
      <c r="A5" s="178" t="s">
        <v>252</v>
      </c>
      <c r="B5" s="137" t="s">
        <v>253</v>
      </c>
      <c r="C5" s="183" t="s">
        <v>254</v>
      </c>
      <c r="F5" s="164" t="s">
        <v>138</v>
      </c>
      <c r="G5" s="200">
        <f>COUNTIF(Indicador_Riesgo_Ent.Pública!B:B,Método_Gestión_Entid_Pública!A9)-2</f>
        <v>5</v>
      </c>
      <c r="H5" s="200">
        <f>COUNTIFS(Indicador_Riesgo_Ent.Pública!B:B,Método_Gestión_Entid_Pública!A9,Indicador_Riesgo_Ent.Pública!J:J,"Sí")</f>
        <v>0</v>
      </c>
      <c r="I5" s="200">
        <f>COUNTIFS(Indicador_Riesgo_Ent.Pública!B:B,Método_Gestión_Entid_Pública!A9,Indicador_Riesgo_Ent.Pública!J:J,"No")</f>
        <v>0</v>
      </c>
      <c r="J5" s="200">
        <f t="shared" si="0"/>
        <v>5</v>
      </c>
      <c r="K5" s="200">
        <f>G5-COUNTIFS(Indicador_Riesgo_Ent.Pública!B:B,Método_Gestión_Entid_Pública!A9,Indicador_Riesgo_Ent.Pública!Q:Q,"")</f>
        <v>0</v>
      </c>
      <c r="L5" s="200">
        <f t="shared" si="1"/>
        <v>0</v>
      </c>
      <c r="M5" s="200" t="str">
        <f t="shared" si="2"/>
        <v>Incompleto</v>
      </c>
    </row>
    <row r="6" spans="1:13" ht="162.6" thickTop="1" x14ac:dyDescent="0.3">
      <c r="A6" s="138" t="s">
        <v>191</v>
      </c>
      <c r="B6" s="108" t="s">
        <v>186</v>
      </c>
      <c r="C6" s="184" t="s">
        <v>255</v>
      </c>
      <c r="F6" s="160" t="s">
        <v>123</v>
      </c>
      <c r="G6" s="200">
        <f>COUNTIF(Indicador_Riesgo_Ent.Pública!B:B,Método_Gestión_Entid_Pública!A10)-2</f>
        <v>5</v>
      </c>
      <c r="H6" s="200">
        <f>COUNTIFS(Indicador_Riesgo_Ent.Pública!B:B,Método_Gestión_Entid_Pública!A10,Indicador_Riesgo_Ent.Pública!J:J,"Sí")</f>
        <v>0</v>
      </c>
      <c r="I6" s="200">
        <f>COUNTIFS(Indicador_Riesgo_Ent.Pública!B:B,Método_Gestión_Entid_Pública!A10,Indicador_Riesgo_Ent.Pública!J:J,"No")</f>
        <v>0</v>
      </c>
      <c r="J6" s="200">
        <f t="shared" si="0"/>
        <v>5</v>
      </c>
      <c r="K6" s="200">
        <f>G6-COUNTIFS(Indicador_Riesgo_Ent.Pública!B:B,Método_Gestión_Entid_Pública!A10,Indicador_Riesgo_Ent.Pública!Q:Q,"")</f>
        <v>0</v>
      </c>
      <c r="L6" s="200">
        <f t="shared" si="1"/>
        <v>0</v>
      </c>
      <c r="M6" s="200" t="str">
        <f t="shared" si="2"/>
        <v>Incompleto</v>
      </c>
    </row>
    <row r="7" spans="1:13" ht="379.8" x14ac:dyDescent="0.3">
      <c r="A7" s="6" t="s">
        <v>256</v>
      </c>
      <c r="B7" s="108" t="s">
        <v>257</v>
      </c>
      <c r="C7" s="184" t="s">
        <v>258</v>
      </c>
    </row>
    <row r="8" spans="1:13" ht="379.8" x14ac:dyDescent="0.3">
      <c r="A8" s="6" t="s">
        <v>259</v>
      </c>
      <c r="B8" s="108" t="s">
        <v>263</v>
      </c>
      <c r="C8" s="179" t="s">
        <v>260</v>
      </c>
    </row>
    <row r="9" spans="1:13" ht="133.19999999999999" customHeight="1" x14ac:dyDescent="0.3">
      <c r="A9" t="s">
        <v>192</v>
      </c>
      <c r="B9" s="108" t="s">
        <v>187</v>
      </c>
      <c r="C9" s="184" t="s">
        <v>261</v>
      </c>
    </row>
    <row r="10" spans="1:13" ht="246" customHeight="1" x14ac:dyDescent="0.3">
      <c r="A10" s="185" t="s">
        <v>264</v>
      </c>
      <c r="B10" s="186" t="s">
        <v>265</v>
      </c>
      <c r="C10" s="187" t="s">
        <v>266</v>
      </c>
    </row>
    <row r="11" spans="1:13" x14ac:dyDescent="0.3">
      <c r="A11" t="s">
        <v>194</v>
      </c>
      <c r="B11" s="139" t="s">
        <v>195</v>
      </c>
    </row>
  </sheetData>
  <sheetProtection algorithmName="SHA-512" hashValue="8NTn/okUvyRR3UVVz9cufkmlFR/WHqxct/ut4mqPWTMnxwH+Aa79IdU9XisUwxECXiIEmg+8yOGYVGzaBrjfQQ==" saltValue="I9pPROXLbFZzD/4pLqNIXg==" spinCount="100000" sheet="1" formatCells="0" formatColumns="0" formatRows="0" insertColumns="0" insertRows="0" insertHyperlinks="0" deleteColumns="0" deleteRows="0" sort="0" autoFilter="0" pivotTables="0"/>
  <autoFilter ref="A1:C11" xr:uid="{A6CC9F9D-ED05-4C82-8420-74B958245CF6}"/>
  <conditionalFormatting sqref="A2">
    <cfRule type="duplicateValues" dxfId="3" priority="4"/>
  </conditionalFormatting>
  <conditionalFormatting sqref="A3">
    <cfRule type="duplicateValues" dxfId="2" priority="3"/>
  </conditionalFormatting>
  <conditionalFormatting sqref="A4">
    <cfRule type="duplicateValues" dxfId="1" priority="2"/>
  </conditionalFormatting>
  <conditionalFormatting sqref="A5">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654D10D04D2D147A5CF821BF1B4D5BE" ma:contentTypeVersion="1" ma:contentTypeDescription="Crear nuevo documento." ma:contentTypeScope="" ma:versionID="37c68b06c713d0f46e3278df8b704ec0">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417B37-E051-4692-A9C1-F17DDB38B9F0}">
  <ds:schemaRefs>
    <ds:schemaRef ds:uri="http://purl.org/dc/dcmitype/"/>
    <ds:schemaRef ds:uri="http://schemas.microsoft.com/office/2006/metadata/properties"/>
    <ds:schemaRef ds:uri="http://purl.org/dc/elements/1.1/"/>
    <ds:schemaRef ds:uri="3c3f8bf2-54cd-4d71-9226-3dd4b986d2ee"/>
    <ds:schemaRef ds:uri="http://www.w3.org/XML/1998/namespace"/>
    <ds:schemaRef ds:uri="http://purl.org/dc/terms/"/>
    <ds:schemaRef ds:uri="http://schemas.openxmlformats.org/package/2006/metadata/core-properties"/>
    <ds:schemaRef ds:uri="http://schemas.microsoft.com/office/2006/documentManagement/types"/>
    <ds:schemaRef ds:uri="http://schemas.microsoft.com/office/infopath/2007/PartnerControls"/>
  </ds:schemaRefs>
</ds:datastoreItem>
</file>

<file path=customXml/itemProps2.xml><?xml version="1.0" encoding="utf-8"?>
<ds:datastoreItem xmlns:ds="http://schemas.openxmlformats.org/officeDocument/2006/customXml" ds:itemID="{DDB7BD39-EF29-4FA8-99E7-1176C1BC65B3}"/>
</file>

<file path=customXml/itemProps3.xml><?xml version="1.0" encoding="utf-8"?>
<ds:datastoreItem xmlns:ds="http://schemas.openxmlformats.org/officeDocument/2006/customXml" ds:itemID="{8AFB7601-F3A4-42D8-966F-ED5FCA069A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27</vt:i4>
      </vt:variant>
    </vt:vector>
  </HeadingPairs>
  <TitlesOfParts>
    <vt:vector size="32" baseType="lpstr">
      <vt:lpstr>Introducción</vt:lpstr>
      <vt:lpstr>Resultados</vt:lpstr>
      <vt:lpstr>Método_Gestión_Entid_Pública</vt:lpstr>
      <vt:lpstr>Indicador_Riesgo_Ent.Pública</vt:lpstr>
      <vt:lpstr>Aux</vt:lpstr>
      <vt:lpstr>Introducción!_ftn2</vt:lpstr>
      <vt:lpstr>Indicador_Riesgo_Ent.Pública!Área_de_impresión</vt:lpstr>
      <vt:lpstr>Introducción!Área_de_impresión</vt:lpstr>
      <vt:lpstr>Método_Gestión_Entid_Pública!Área_de_impresión</vt:lpstr>
      <vt:lpstr>Resultados!Área_de_impresión</vt:lpstr>
      <vt:lpstr>Indicador_Riesgo_Ent.Pública!negative</vt:lpstr>
      <vt:lpstr>Indicador_Riesgo_Ent.Pública!positive</vt:lpstr>
      <vt:lpstr>RAN.C.CAT</vt:lpstr>
      <vt:lpstr>RAN.C.CET</vt:lpstr>
      <vt:lpstr>RAN.C.R9</vt:lpstr>
      <vt:lpstr>RAN.CV.CAT</vt:lpstr>
      <vt:lpstr>RAN.CV.CET</vt:lpstr>
      <vt:lpstr>RAN.CV.R8</vt:lpstr>
      <vt:lpstr>RAN.MP.CAT</vt:lpstr>
      <vt:lpstr>RAN.MP.CET</vt:lpstr>
      <vt:lpstr>RAN.MP.R10</vt:lpstr>
      <vt:lpstr>RAN.OP.CAT</vt:lpstr>
      <vt:lpstr>RAN.OP.CET</vt:lpstr>
      <vt:lpstr>RAN.OP.R2</vt:lpstr>
      <vt:lpstr>RAN.S.CAT</vt:lpstr>
      <vt:lpstr>RAN.S.CET</vt:lpstr>
      <vt:lpstr>RAN.S.R6</vt:lpstr>
      <vt:lpstr>RANCR9</vt:lpstr>
      <vt:lpstr>RANCVR8</vt:lpstr>
      <vt:lpstr>RANMPR10</vt:lpstr>
      <vt:lpstr>RANOPR2</vt:lpstr>
      <vt:lpstr>RANSR6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ayudas de estado y doble financiación - Subproyectos</dc:title>
  <dc:subject/>
  <dc:creator/>
  <cp:keywords/>
  <dc:description/>
  <cp:lastModifiedBy/>
  <cp:revision/>
  <dcterms:created xsi:type="dcterms:W3CDTF">2015-06-05T18:19:34Z</dcterms:created>
  <dcterms:modified xsi:type="dcterms:W3CDTF">2024-06-10T10:45:20Z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0x010100C654D10D04D2D147A5CF821BF1B4D5BE</vt:lpwstr>
  </property>
  <property fmtid="{D5CDD505-2E9C-101B-9397-08002B2CF9AE}" pid="3" name="MediaServiceImageTags">
    <vt:lpwstr/>
  </property>
  <property fmtid="{D5CDD505-2E9C-101B-9397-08002B2CF9AE}" pid="4" name="Revisada">
    <vt:bool>true</vt:bool>
  </property>
</Properties>
</file>